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-90" windowWidth="19230" windowHeight="5775"/>
  </bookViews>
  <sheets>
    <sheet name="Stem Buckle" sheetId="13" r:id="rId1"/>
  </sheets>
  <calcPr calcId="145621"/>
</workbook>
</file>

<file path=xl/calcChain.xml><?xml version="1.0" encoding="utf-8"?>
<calcChain xmlns="http://schemas.openxmlformats.org/spreadsheetml/2006/main">
  <c r="F9" i="13" l="1"/>
  <c r="O62" i="13" l="1"/>
  <c r="P62" i="13"/>
  <c r="Q62" i="13"/>
  <c r="N62" i="13"/>
  <c r="N58" i="13"/>
  <c r="O58" i="13"/>
  <c r="P58" i="13"/>
  <c r="T6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Q58" i="13" l="1"/>
  <c r="Q64" i="13" s="1"/>
  <c r="F64" i="13"/>
  <c r="N64" i="13"/>
  <c r="J64" i="13"/>
  <c r="R59" i="13"/>
  <c r="P64" i="13"/>
  <c r="O64" i="13"/>
  <c r="M64" i="13"/>
  <c r="L64" i="13"/>
  <c r="K64" i="13"/>
  <c r="I64" i="13"/>
  <c r="H64" i="13"/>
  <c r="G64" i="13"/>
  <c r="K16" i="13"/>
  <c r="O16" i="13"/>
  <c r="H16" i="13"/>
  <c r="N16" i="13"/>
  <c r="G16" i="13"/>
  <c r="I16" i="13"/>
  <c r="M16" i="13"/>
  <c r="R10" i="13"/>
  <c r="L16" i="13"/>
  <c r="J16" i="13"/>
  <c r="P16" i="13" l="1"/>
  <c r="Q16" i="13"/>
  <c r="R58" i="13"/>
  <c r="R64" i="13"/>
  <c r="R9" i="13"/>
  <c r="F16" i="13"/>
  <c r="R16" i="13" l="1"/>
</calcChain>
</file>

<file path=xl/sharedStrings.xml><?xml version="1.0" encoding="utf-8"?>
<sst xmlns="http://schemas.openxmlformats.org/spreadsheetml/2006/main" count="23" uniqueCount="12">
  <si>
    <t>Capacity</t>
  </si>
  <si>
    <t>Working Day</t>
  </si>
  <si>
    <t>Total</t>
  </si>
  <si>
    <t>Defisit</t>
  </si>
  <si>
    <t>Operator</t>
  </si>
  <si>
    <t>Hino</t>
  </si>
  <si>
    <t>Daihatsu</t>
  </si>
  <si>
    <t>Nissan</t>
  </si>
  <si>
    <t>Defisit / Surplus</t>
  </si>
  <si>
    <t>Toyota</t>
  </si>
  <si>
    <t>Hino+Daihatsu+Nissan+toyota</t>
  </si>
  <si>
    <t>Nissan+ Daihatsu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</si>
</sst>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宋体"/>
      <charset val="134"/>
    </font>
    <font>
      <u/>
      <sz val="20"/>
      <color theme="10"/>
      <name val="Calibri"/>
      <family val="2"/>
      <scheme val="minor"/>
    </font>
    <font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9" fillId="0" borderId="0"/>
  </cellStyleXfs>
  <cellXfs count="3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4" borderId="1" xfId="0" applyFill="1" applyBorder="1"/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0" xfId="0" applyFill="1" applyAlignment="1">
      <alignment horizontal="left"/>
    </xf>
    <xf numFmtId="164" fontId="0" fillId="2" borderId="1" xfId="1" applyNumberFormat="1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0" fillId="2" borderId="0" xfId="0" applyFill="1" applyAlignment="1">
      <alignment vertical="center"/>
    </xf>
    <xf numFmtId="17" fontId="0" fillId="2" borderId="0" xfId="0" applyNumberFormat="1" applyFill="1" applyAlignment="1">
      <alignment vertical="center"/>
    </xf>
    <xf numFmtId="0" fontId="2" fillId="2" borderId="0" xfId="0" applyFont="1" applyFill="1" applyAlignment="1">
      <alignment horizontal="right"/>
    </xf>
    <xf numFmtId="0" fontId="7" fillId="2" borderId="0" xfId="0" applyFont="1" applyFill="1"/>
    <xf numFmtId="0" fontId="10" fillId="2" borderId="1" xfId="7" applyFont="1" applyFill="1" applyBorder="1"/>
    <xf numFmtId="0" fontId="11" fillId="2" borderId="4" xfId="7" applyFont="1" applyFill="1" applyBorder="1"/>
    <xf numFmtId="0" fontId="11" fillId="2" borderId="6" xfId="7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11" fillId="2" borderId="1" xfId="7" applyFont="1" applyFill="1" applyBorder="1"/>
    <xf numFmtId="0" fontId="2" fillId="2" borderId="0" xfId="0" applyFont="1" applyFill="1" applyAlignment="1">
      <alignment horizontal="left"/>
    </xf>
    <xf numFmtId="164" fontId="0" fillId="2" borderId="3" xfId="1" applyNumberFormat="1" applyFont="1" applyFill="1" applyBorder="1" applyAlignment="1">
      <alignment horizontal="center" vertical="center"/>
    </xf>
    <xf numFmtId="164" fontId="0" fillId="2" borderId="7" xfId="1" applyNumberFormat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7" fontId="0" fillId="4" borderId="1" xfId="0" applyNumberFormat="1" applyFill="1" applyBorder="1" applyAlignment="1">
      <alignment horizontal="center" vertical="center"/>
    </xf>
  </cellXfs>
  <cellStyles count="10">
    <cellStyle name="Comma" xfId="1" builtinId="3"/>
    <cellStyle name="Comma [0] 2" xfId="4"/>
    <cellStyle name="Comma 2" xfId="3"/>
    <cellStyle name="Comma 3" xfId="8"/>
    <cellStyle name="Hyperlink" xfId="7" builtinId="8"/>
    <cellStyle name="Normal" xfId="0" builtinId="0"/>
    <cellStyle name="Normal 2" xfId="5"/>
    <cellStyle name="Normal 3" xfId="2"/>
    <cellStyle name="Percent 2" xfId="6"/>
    <cellStyle name="Style 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090902902224366E-2"/>
          <c:y val="2.2808282341131025E-2"/>
          <c:w val="0.77974677094917999"/>
          <c:h val="0.90940809585310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'Stem Buckle'!$D$9</c:f>
              <c:strCache>
                <c:ptCount val="1"/>
                <c:pt idx="0">
                  <c:v>Capacity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1"/>
              <c:layout>
                <c:manualLayout>
                  <c:x val="-9.7384647118679678E-3"/>
                  <c:y val="6.2642771260956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865335180829998E-2"/>
                  <c:y val="0.130296964222789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4769294237359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18514029193644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9.7012319115260051E-3"/>
                  <c:y val="-5.2612627756725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2943297171508506E-2"/>
                  <c:y val="6.7696612476230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8.6296599895559923E-3"/>
                  <c:y val="0.167401017515905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7165975382749355E-3"/>
                  <c:y val="0.21676453670185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2225"/>
              <a:effectLst>
                <a:outerShdw blurRad="50800" dist="50800" dir="5400000" algn="ctr" rotWithShape="0">
                  <a:schemeClr val="bg1"/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'Stem Buckle'!$F$7:$Q$7</c:f>
              <c:numCache>
                <c:formatCode>mmm\-yy</c:formatCode>
                <c:ptCount val="1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</c:numCache>
            </c:numRef>
          </c:cat>
          <c:val>
            <c:numRef>
              <c:f>'Stem Buckle'!$F$9:$Q$9</c:f>
              <c:numCache>
                <c:formatCode>_(* #,##0_);_(* \(#,##0\);_(* "-"??_);_(@_)</c:formatCode>
                <c:ptCount val="12"/>
                <c:pt idx="0">
                  <c:v>42500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78048"/>
        <c:axId val="123121664"/>
      </c:barChart>
      <c:dateAx>
        <c:axId val="113378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121664"/>
        <c:crosses val="autoZero"/>
        <c:auto val="1"/>
        <c:lblOffset val="100"/>
        <c:baseTimeUnit val="months"/>
      </c:dateAx>
      <c:valAx>
        <c:axId val="1231216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113378048"/>
        <c:crosses val="autoZero"/>
        <c:crossBetween val="between"/>
        <c:minorUnit val="1000"/>
      </c:valAx>
      <c:spPr>
        <a:noFill/>
      </c:spPr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129266</xdr:colOff>
      <xdr:row>17</xdr:row>
      <xdr:rowOff>63951</xdr:rowOff>
    </xdr:from>
    <xdr:to>
      <xdr:col>16</xdr:col>
      <xdr:colOff>693964</xdr:colOff>
      <xdr:row>43</xdr:row>
      <xdr:rowOff>79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302559</xdr:colOff>
      <xdr:row>43</xdr:row>
      <xdr:rowOff>81643</xdr:rowOff>
    </xdr:from>
    <xdr:to>
      <xdr:col>14</xdr:col>
      <xdr:colOff>204112</xdr:colOff>
      <xdr:row>46</xdr:row>
      <xdr:rowOff>112059</xdr:rowOff>
    </xdr:to>
    <xdr:sp macro="" textlink="">
      <xdr:nvSpPr>
        <xdr:cNvPr id="3" name="Left Brace 2"/>
        <xdr:cNvSpPr/>
      </xdr:nvSpPr>
      <xdr:spPr>
        <a:xfrm rot="16200000">
          <a:off x="8196265" y="7789887"/>
          <a:ext cx="601916" cy="2844778"/>
        </a:xfrm>
        <a:prstGeom prst="leftBrace">
          <a:avLst>
            <a:gd name="adj1" fmla="val 8333"/>
            <a:gd name="adj2" fmla="val 5034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95250</xdr:colOff>
      <xdr:row>1</xdr:row>
      <xdr:rowOff>108857</xdr:rowOff>
    </xdr:from>
    <xdr:ext cx="5001434" cy="530658"/>
    <xdr:sp macro="" textlink="">
      <xdr:nvSpPr>
        <xdr:cNvPr id="4" name="TextBox 3"/>
        <xdr:cNvSpPr txBox="1"/>
      </xdr:nvSpPr>
      <xdr:spPr>
        <a:xfrm>
          <a:off x="252132" y="299357"/>
          <a:ext cx="500143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 u="sng"/>
            <a:t>Stem</a:t>
          </a:r>
          <a:r>
            <a:rPr lang="en-US" sz="2800" u="sng" baseline="0"/>
            <a:t> Buckle</a:t>
          </a:r>
          <a:r>
            <a:rPr lang="en-US" sz="2800" u="sng"/>
            <a:t> Capacity</a:t>
          </a:r>
          <a:r>
            <a:rPr lang="en-US" sz="2800" u="sng" baseline="0"/>
            <a:t> Calculation</a:t>
          </a:r>
          <a:endParaRPr lang="en-US" sz="2800" u="sng"/>
        </a:p>
      </xdr:txBody>
    </xdr:sp>
    <xdr:clientData/>
  </xdr:oneCellAnchor>
  <xdr:oneCellAnchor>
    <xdr:from>
      <xdr:col>10</xdr:col>
      <xdr:colOff>545085</xdr:colOff>
      <xdr:row>46</xdr:row>
      <xdr:rowOff>64034</xdr:rowOff>
    </xdr:from>
    <xdr:ext cx="2925673" cy="264560"/>
    <xdr:sp macro="" textlink="">
      <xdr:nvSpPr>
        <xdr:cNvPr id="5" name="TextBox 4"/>
        <xdr:cNvSpPr txBox="1"/>
      </xdr:nvSpPr>
      <xdr:spPr>
        <a:xfrm>
          <a:off x="7302232" y="9051152"/>
          <a:ext cx="2925673" cy="2645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estimate</a:t>
          </a:r>
          <a:r>
            <a:rPr lang="en-US" sz="1100" baseline="0"/>
            <a:t> : Nissan move to Stem-B  in  Sept 2012</a:t>
          </a:r>
          <a:endParaRPr lang="en-US" sz="1100"/>
        </a:p>
      </xdr:txBody>
    </xdr:sp>
    <xdr:clientData/>
  </xdr:oneCellAnchor>
  <xdr:twoCellAnchor>
    <xdr:from>
      <xdr:col>3</xdr:col>
      <xdr:colOff>1931414</xdr:colOff>
      <xdr:row>42</xdr:row>
      <xdr:rowOff>144875</xdr:rowOff>
    </xdr:from>
    <xdr:to>
      <xdr:col>4</xdr:col>
      <xdr:colOff>211312</xdr:colOff>
      <xdr:row>44</xdr:row>
      <xdr:rowOff>101652</xdr:rowOff>
    </xdr:to>
    <xdr:cxnSp macro="">
      <xdr:nvCxnSpPr>
        <xdr:cNvPr id="6" name="Straight Arrow Connector 5"/>
        <xdr:cNvCxnSpPr/>
      </xdr:nvCxnSpPr>
      <xdr:spPr>
        <a:xfrm flipH="1">
          <a:off x="2088296" y="8325169"/>
          <a:ext cx="476251" cy="3826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948499</xdr:colOff>
      <xdr:row>44</xdr:row>
      <xdr:rowOff>160084</xdr:rowOff>
    </xdr:from>
    <xdr:ext cx="2198038" cy="342786"/>
    <xdr:sp macro="" textlink="">
      <xdr:nvSpPr>
        <xdr:cNvPr id="7" name="TextBox 6"/>
        <xdr:cNvSpPr txBox="1"/>
      </xdr:nvSpPr>
      <xdr:spPr>
        <a:xfrm>
          <a:off x="1105381" y="8979113"/>
          <a:ext cx="2198038" cy="34278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2 Shift </a:t>
          </a:r>
          <a:r>
            <a:rPr lang="en-US" sz="1600" baseline="0"/>
            <a:t>start March 2012</a:t>
          </a:r>
          <a:endParaRPr lang="en-US" sz="1600"/>
        </a:p>
      </xdr:txBody>
    </xdr:sp>
    <xdr:clientData/>
  </xdr:oneCellAnchor>
  <xdr:oneCellAnchor>
    <xdr:from>
      <xdr:col>8</xdr:col>
      <xdr:colOff>539806</xdr:colOff>
      <xdr:row>22</xdr:row>
      <xdr:rowOff>92364</xdr:rowOff>
    </xdr:from>
    <xdr:ext cx="2319161" cy="374141"/>
    <xdr:sp macro="" textlink="">
      <xdr:nvSpPr>
        <xdr:cNvPr id="8" name="TextBox 7"/>
        <xdr:cNvSpPr txBox="1"/>
      </xdr:nvSpPr>
      <xdr:spPr>
        <a:xfrm>
          <a:off x="7028012" y="4541099"/>
          <a:ext cx="231916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u="sng"/>
            <a:t>Stem Buckle - A - PLAN</a:t>
          </a:r>
        </a:p>
      </xdr:txBody>
    </xdr:sp>
    <xdr:clientData/>
  </xdr:oneCellAnchor>
  <xdr:twoCellAnchor>
    <xdr:from>
      <xdr:col>12</xdr:col>
      <xdr:colOff>134470</xdr:colOff>
      <xdr:row>17</xdr:row>
      <xdr:rowOff>156884</xdr:rowOff>
    </xdr:from>
    <xdr:to>
      <xdr:col>16</xdr:col>
      <xdr:colOff>268941</xdr:colOff>
      <xdr:row>20</xdr:row>
      <xdr:rowOff>112060</xdr:rowOff>
    </xdr:to>
    <xdr:sp macro="" textlink="">
      <xdr:nvSpPr>
        <xdr:cNvPr id="10" name="TextBox 9"/>
        <xdr:cNvSpPr txBox="1"/>
      </xdr:nvSpPr>
      <xdr:spPr>
        <a:xfrm>
          <a:off x="8383120" y="3843059"/>
          <a:ext cx="3087221" cy="526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Red trend</a:t>
          </a:r>
          <a:r>
            <a:rPr lang="en-US" sz="1100" baseline="0"/>
            <a:t> line  above black trend line it means need overtime to catch up the defisit.</a:t>
          </a:r>
          <a:endParaRPr lang="en-US" sz="1100"/>
        </a:p>
      </xdr:txBody>
    </xdr:sp>
    <xdr:clientData/>
  </xdr:twoCellAnchor>
  <xdr:twoCellAnchor>
    <xdr:from>
      <xdr:col>13</xdr:col>
      <xdr:colOff>134469</xdr:colOff>
      <xdr:row>2</xdr:row>
      <xdr:rowOff>78441</xdr:rowOff>
    </xdr:from>
    <xdr:to>
      <xdr:col>18</xdr:col>
      <xdr:colOff>268940</xdr:colOff>
      <xdr:row>5</xdr:row>
      <xdr:rowOff>123264</xdr:rowOff>
    </xdr:to>
    <xdr:sp macro="" textlink="">
      <xdr:nvSpPr>
        <xdr:cNvPr id="11" name="TextBox 10"/>
        <xdr:cNvSpPr txBox="1"/>
      </xdr:nvSpPr>
      <xdr:spPr>
        <a:xfrm>
          <a:off x="9099175" y="459441"/>
          <a:ext cx="3922059" cy="6163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</a:t>
          </a:r>
          <a:r>
            <a:rPr lang="en-US" sz="1100" baseline="0"/>
            <a:t> Nissan move to Stem Buckle -B line start sept  2012</a:t>
          </a:r>
        </a:p>
        <a:p>
          <a:r>
            <a:rPr lang="en-US" sz="1100" baseline="0"/>
            <a:t>* Daihatsu move to stem buckle B line  start Sept 2012</a:t>
          </a:r>
        </a:p>
        <a:p>
          <a:r>
            <a:rPr lang="en-US" sz="1100" baseline="0"/>
            <a:t>* 2 shift is  start since March 2012</a:t>
          </a:r>
        </a:p>
      </xdr:txBody>
    </xdr:sp>
    <xdr:clientData/>
  </xdr:twoCellAnchor>
  <xdr:twoCellAnchor>
    <xdr:from>
      <xdr:col>5</xdr:col>
      <xdr:colOff>616324</xdr:colOff>
      <xdr:row>20</xdr:row>
      <xdr:rowOff>89647</xdr:rowOff>
    </xdr:from>
    <xdr:to>
      <xdr:col>6</xdr:col>
      <xdr:colOff>694766</xdr:colOff>
      <xdr:row>24</xdr:row>
      <xdr:rowOff>33618</xdr:rowOff>
    </xdr:to>
    <xdr:sp macro="" textlink="">
      <xdr:nvSpPr>
        <xdr:cNvPr id="12" name="Line Callout 3 11"/>
        <xdr:cNvSpPr/>
      </xdr:nvSpPr>
      <xdr:spPr>
        <a:xfrm>
          <a:off x="4796118" y="4157382"/>
          <a:ext cx="829236" cy="705971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10202"/>
            <a:gd name="adj8" fmla="val -288062"/>
          </a:avLst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bar untuk Capacity</a:t>
          </a:r>
        </a:p>
      </xdr:txBody>
    </xdr:sp>
    <xdr:clientData/>
  </xdr:twoCellAnchor>
  <xdr:twoCellAnchor>
    <xdr:from>
      <xdr:col>3</xdr:col>
      <xdr:colOff>918882</xdr:colOff>
      <xdr:row>8</xdr:row>
      <xdr:rowOff>313765</xdr:rowOff>
    </xdr:from>
    <xdr:to>
      <xdr:col>5</xdr:col>
      <xdr:colOff>593912</xdr:colOff>
      <xdr:row>21</xdr:row>
      <xdr:rowOff>44824</xdr:rowOff>
    </xdr:to>
    <xdr:cxnSp macro="">
      <xdr:nvCxnSpPr>
        <xdr:cNvPr id="15" name="Straight Arrow Connector 14"/>
        <xdr:cNvCxnSpPr/>
      </xdr:nvCxnSpPr>
      <xdr:spPr>
        <a:xfrm>
          <a:off x="2286000" y="1837765"/>
          <a:ext cx="2487706" cy="2465294"/>
        </a:xfrm>
        <a:prstGeom prst="straightConnector1">
          <a:avLst/>
        </a:prstGeom>
        <a:ln w="222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358588</xdr:colOff>
      <xdr:row>9</xdr:row>
      <xdr:rowOff>123265</xdr:rowOff>
    </xdr:from>
    <xdr:to>
      <xdr:col>3</xdr:col>
      <xdr:colOff>1961029</xdr:colOff>
      <xdr:row>40</xdr:row>
      <xdr:rowOff>0</xdr:rowOff>
    </xdr:to>
    <xdr:cxnSp macro="">
      <xdr:nvCxnSpPr>
        <xdr:cNvPr id="16" name="Straight Arrow Connector 15"/>
        <xdr:cNvCxnSpPr/>
      </xdr:nvCxnSpPr>
      <xdr:spPr>
        <a:xfrm>
          <a:off x="1725706" y="1983441"/>
          <a:ext cx="1602441" cy="5939118"/>
        </a:xfrm>
        <a:prstGeom prst="straightConnector1">
          <a:avLst/>
        </a:prstGeom>
        <a:ln w="222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10</xdr:row>
      <xdr:rowOff>112059</xdr:rowOff>
    </xdr:from>
    <xdr:to>
      <xdr:col>3</xdr:col>
      <xdr:colOff>1994647</xdr:colOff>
      <xdr:row>35</xdr:row>
      <xdr:rowOff>89647</xdr:rowOff>
    </xdr:to>
    <xdr:cxnSp macro="">
      <xdr:nvCxnSpPr>
        <xdr:cNvPr id="18" name="Straight Arrow Connector 17"/>
        <xdr:cNvCxnSpPr/>
      </xdr:nvCxnSpPr>
      <xdr:spPr>
        <a:xfrm>
          <a:off x="1938618" y="2185147"/>
          <a:ext cx="1423147" cy="4829735"/>
        </a:xfrm>
        <a:prstGeom prst="straightConnector1">
          <a:avLst/>
        </a:prstGeom>
        <a:ln w="222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829235</xdr:colOff>
      <xdr:row>11</xdr:row>
      <xdr:rowOff>134471</xdr:rowOff>
    </xdr:from>
    <xdr:to>
      <xdr:col>3</xdr:col>
      <xdr:colOff>2117911</xdr:colOff>
      <xdr:row>31</xdr:row>
      <xdr:rowOff>0</xdr:rowOff>
    </xdr:to>
    <xdr:cxnSp macro="">
      <xdr:nvCxnSpPr>
        <xdr:cNvPr id="21" name="Straight Arrow Connector 20"/>
        <xdr:cNvCxnSpPr/>
      </xdr:nvCxnSpPr>
      <xdr:spPr>
        <a:xfrm>
          <a:off x="2196353" y="2420471"/>
          <a:ext cx="1288676" cy="3742764"/>
        </a:xfrm>
        <a:prstGeom prst="straightConnector1">
          <a:avLst/>
        </a:prstGeom>
        <a:ln w="222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1042147</xdr:colOff>
      <xdr:row>12</xdr:row>
      <xdr:rowOff>89647</xdr:rowOff>
    </xdr:from>
    <xdr:to>
      <xdr:col>4</xdr:col>
      <xdr:colOff>257735</xdr:colOff>
      <xdr:row>24</xdr:row>
      <xdr:rowOff>100853</xdr:rowOff>
    </xdr:to>
    <xdr:cxnSp macro="">
      <xdr:nvCxnSpPr>
        <xdr:cNvPr id="23" name="Straight Arrow Connector 22"/>
        <xdr:cNvCxnSpPr/>
      </xdr:nvCxnSpPr>
      <xdr:spPr>
        <a:xfrm>
          <a:off x="2409265" y="2588559"/>
          <a:ext cx="1411941" cy="2342029"/>
        </a:xfrm>
        <a:prstGeom prst="straightConnector1">
          <a:avLst/>
        </a:prstGeom>
        <a:ln w="222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437030</xdr:colOff>
      <xdr:row>16</xdr:row>
      <xdr:rowOff>168087</xdr:rowOff>
    </xdr:from>
    <xdr:to>
      <xdr:col>8</xdr:col>
      <xdr:colOff>268942</xdr:colOff>
      <xdr:row>19</xdr:row>
      <xdr:rowOff>22412</xdr:rowOff>
    </xdr:to>
    <xdr:sp macro="" textlink="">
      <xdr:nvSpPr>
        <xdr:cNvPr id="25" name="Rectangle 24"/>
        <xdr:cNvSpPr/>
      </xdr:nvSpPr>
      <xdr:spPr>
        <a:xfrm>
          <a:off x="4616824" y="3473822"/>
          <a:ext cx="2140324" cy="425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Grafik yang diinginkan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0.08542</cdr:x>
      <cdr:y>0.86512</cdr:y>
    </cdr:from>
    <cdr:to>
      <cdr:x>0.10165</cdr:x>
      <cdr:y>0.93145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002528" y="4384785"/>
          <a:ext cx="190500" cy="336176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0.08542</cdr:x>
      <cdr:y>0.46936</cdr:y>
    </cdr:from>
    <cdr:to>
      <cdr:x>0.1026</cdr:x>
      <cdr:y>0.72141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002528" y="2378932"/>
          <a:ext cx="201706" cy="1277472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0.08542</cdr:x>
      <cdr:y>0.72141</cdr:y>
    </cdr:from>
    <cdr:to>
      <cdr:x>0.10165</cdr:x>
      <cdr:y>0.86512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002528" y="3656402"/>
          <a:ext cx="190500" cy="728383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0.16943</cdr:x>
      <cdr:y>0.80321</cdr:y>
    </cdr:from>
    <cdr:to>
      <cdr:x>0.34606</cdr:x>
      <cdr:y>0.89828</cdr:y>
    </cdr:to>
    <cdr:sp macro="" textlink="">
      <cdr:nvSpPr>
        <cdr:cNvPr id="5" name="Line Callout 1 4"/>
        <cdr:cNvSpPr/>
      </cdr:nvSpPr>
      <cdr:spPr>
        <a:xfrm xmlns:a="http://schemas.openxmlformats.org/drawingml/2006/main">
          <a:off x="1988645" y="4071020"/>
          <a:ext cx="2073089" cy="481853"/>
        </a:xfrm>
        <a:prstGeom xmlns:a="http://schemas.openxmlformats.org/drawingml/2006/main" prst="borderCallout1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bar</a:t>
          </a:r>
          <a:r>
            <a:rPr lang="en-US" baseline="0"/>
            <a:t> untuk qty permintaan dr Hino</a:t>
          </a:r>
          <a:endParaRPr lang="en-US"/>
        </a:p>
      </cdr:txBody>
    </cdr:sp>
  </cdr:relSizeAnchor>
  <cdr:relSizeAnchor xmlns:cdr="http://schemas.openxmlformats.org/drawingml/2006/chartDrawing">
    <cdr:from>
      <cdr:x>0.17039</cdr:x>
      <cdr:y>0.66835</cdr:y>
    </cdr:from>
    <cdr:to>
      <cdr:x>0.34702</cdr:x>
      <cdr:y>0.76342</cdr:y>
    </cdr:to>
    <cdr:sp macro="" textlink="">
      <cdr:nvSpPr>
        <cdr:cNvPr id="6" name="Line Callout 1 5"/>
        <cdr:cNvSpPr/>
      </cdr:nvSpPr>
      <cdr:spPr>
        <a:xfrm xmlns:a="http://schemas.openxmlformats.org/drawingml/2006/main">
          <a:off x="1999851" y="3387461"/>
          <a:ext cx="2073089" cy="481853"/>
        </a:xfrm>
        <a:prstGeom xmlns:a="http://schemas.openxmlformats.org/drawingml/2006/main" prst="borderCallout1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bar</a:t>
          </a:r>
          <a:r>
            <a:rPr lang="en-US" baseline="0"/>
            <a:t> untuk qty permintaan dr Daihatsu</a:t>
          </a:r>
          <a:endParaRPr lang="en-US"/>
        </a:p>
      </cdr:txBody>
    </cdr:sp>
  </cdr:relSizeAnchor>
  <cdr:relSizeAnchor xmlns:cdr="http://schemas.openxmlformats.org/drawingml/2006/chartDrawing">
    <cdr:from>
      <cdr:x>0.1723</cdr:x>
      <cdr:y>0.50032</cdr:y>
    </cdr:from>
    <cdr:to>
      <cdr:x>0.34893</cdr:x>
      <cdr:y>0.59539</cdr:y>
    </cdr:to>
    <cdr:sp macro="" textlink="">
      <cdr:nvSpPr>
        <cdr:cNvPr id="7" name="Line Callout 1 6"/>
        <cdr:cNvSpPr/>
      </cdr:nvSpPr>
      <cdr:spPr>
        <a:xfrm xmlns:a="http://schemas.openxmlformats.org/drawingml/2006/main">
          <a:off x="2022262" y="2535814"/>
          <a:ext cx="2073089" cy="481853"/>
        </a:xfrm>
        <a:prstGeom xmlns:a="http://schemas.openxmlformats.org/drawingml/2006/main" prst="borderCallout1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bar</a:t>
          </a:r>
          <a:r>
            <a:rPr lang="en-US" baseline="0"/>
            <a:t> untuk qty permintaan dr Daihatsu</a:t>
          </a:r>
          <a:endParaRPr lang="en-US"/>
        </a:p>
      </cdr:txBody>
    </cdr:sp>
  </cdr:relSizeAnchor>
  <cdr:relSizeAnchor xmlns:cdr="http://schemas.openxmlformats.org/drawingml/2006/chartDrawing">
    <cdr:from>
      <cdr:x>0.16848</cdr:x>
      <cdr:y>0.30797</cdr:y>
    </cdr:from>
    <cdr:to>
      <cdr:x>0.34511</cdr:x>
      <cdr:y>0.40304</cdr:y>
    </cdr:to>
    <cdr:sp macro="" textlink="">
      <cdr:nvSpPr>
        <cdr:cNvPr id="8" name="Line Callout 1 7"/>
        <cdr:cNvSpPr/>
      </cdr:nvSpPr>
      <cdr:spPr>
        <a:xfrm xmlns:a="http://schemas.openxmlformats.org/drawingml/2006/main">
          <a:off x="1977450" y="1560924"/>
          <a:ext cx="2073100" cy="481855"/>
        </a:xfrm>
        <a:prstGeom xmlns:a="http://schemas.openxmlformats.org/drawingml/2006/main" prst="borderCallout1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bar</a:t>
          </a:r>
          <a:r>
            <a:rPr lang="en-US" baseline="0"/>
            <a:t> untuk qty permintaan dr Toyota</a:t>
          </a:r>
          <a:endParaRPr lang="en-US"/>
        </a:p>
      </cdr:txBody>
    </cdr:sp>
  </cdr:relSizeAnchor>
  <cdr:relSizeAnchor xmlns:cdr="http://schemas.openxmlformats.org/drawingml/2006/chartDrawing">
    <cdr:from>
      <cdr:x>0.08542</cdr:x>
      <cdr:y>0.14657</cdr:y>
    </cdr:from>
    <cdr:to>
      <cdr:x>0.1026</cdr:x>
      <cdr:y>0.46715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1002571" y="742874"/>
          <a:ext cx="201663" cy="162486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T64"/>
  <sheetViews>
    <sheetView showGridLines="0" tabSelected="1" zoomScale="85" zoomScaleNormal="85" workbookViewId="0">
      <selection activeCell="B23" sqref="B23"/>
    </sheetView>
  </sheetViews>
  <sheetFormatPr defaultRowHeight="15"/>
  <cols>
    <col min="1" max="2" width="9.140625" style="2"/>
    <col min="3" max="3" width="2.42578125" style="2" customWidth="1"/>
    <col min="4" max="4" width="33" style="2" customWidth="1"/>
    <col min="5" max="5" width="9.28515625" style="2" customWidth="1"/>
    <col min="6" max="6" width="11.28515625" style="4" bestFit="1" customWidth="1"/>
    <col min="7" max="7" width="12.42578125" style="4" customWidth="1"/>
    <col min="8" max="8" width="11" style="4" bestFit="1" customWidth="1"/>
    <col min="9" max="9" width="11.85546875" style="4" customWidth="1"/>
    <col min="10" max="10" width="10.28515625" style="4" bestFit="1" customWidth="1"/>
    <col min="11" max="11" width="10.85546875" style="4" bestFit="1" customWidth="1"/>
    <col min="12" max="12" width="11.28515625" style="4" bestFit="1" customWidth="1"/>
    <col min="13" max="14" width="11" style="4" bestFit="1" customWidth="1"/>
    <col min="15" max="15" width="11.28515625" style="4" bestFit="1" customWidth="1"/>
    <col min="16" max="17" width="11" style="4" bestFit="1" customWidth="1"/>
    <col min="18" max="18" width="12.7109375" style="2" customWidth="1"/>
    <col min="19" max="19" width="4.42578125" style="2" customWidth="1"/>
    <col min="20" max="20" width="9.140625" style="8"/>
    <col min="21" max="16384" width="9.140625" style="2"/>
  </cols>
  <sheetData>
    <row r="2" spans="4:20" ht="15" customHeight="1"/>
    <row r="3" spans="4:20" ht="15" customHeight="1"/>
    <row r="4" spans="4:20" ht="15" customHeight="1"/>
    <row r="7" spans="4:20">
      <c r="D7" s="5" t="s">
        <v>0</v>
      </c>
      <c r="E7" s="30" t="s">
        <v>0</v>
      </c>
      <c r="F7" s="6">
        <v>40909</v>
      </c>
      <c r="G7" s="6">
        <v>40940</v>
      </c>
      <c r="H7" s="6">
        <v>40969</v>
      </c>
      <c r="I7" s="6">
        <v>41000</v>
      </c>
      <c r="J7" s="6">
        <v>41030</v>
      </c>
      <c r="K7" s="6">
        <v>41061</v>
      </c>
      <c r="L7" s="6">
        <v>41091</v>
      </c>
      <c r="M7" s="6">
        <v>41122</v>
      </c>
      <c r="N7" s="6">
        <v>41153</v>
      </c>
      <c r="O7" s="6">
        <v>41183</v>
      </c>
      <c r="P7" s="6">
        <v>41214</v>
      </c>
      <c r="Q7" s="6">
        <v>41244</v>
      </c>
      <c r="R7" s="32" t="s">
        <v>2</v>
      </c>
      <c r="T7" s="22">
        <v>1736</v>
      </c>
    </row>
    <row r="8" spans="4:20">
      <c r="D8" s="5" t="s">
        <v>1</v>
      </c>
      <c r="E8" s="31"/>
      <c r="F8" s="7">
        <v>25</v>
      </c>
      <c r="G8" s="7">
        <v>19</v>
      </c>
      <c r="H8" s="7">
        <v>20</v>
      </c>
      <c r="I8" s="7">
        <v>24</v>
      </c>
      <c r="J8" s="7">
        <v>18</v>
      </c>
      <c r="K8" s="7">
        <v>19</v>
      </c>
      <c r="L8" s="7">
        <v>25</v>
      </c>
      <c r="M8" s="7">
        <v>14</v>
      </c>
      <c r="N8" s="7">
        <v>20</v>
      </c>
      <c r="O8" s="7">
        <v>25</v>
      </c>
      <c r="P8" s="7">
        <v>20</v>
      </c>
      <c r="Q8" s="7">
        <v>19</v>
      </c>
      <c r="R8" s="32"/>
      <c r="T8" s="24"/>
    </row>
    <row r="9" spans="4:20" ht="26.25">
      <c r="D9" s="18" t="s">
        <v>0</v>
      </c>
      <c r="E9" s="1">
        <v>1700</v>
      </c>
      <c r="F9" s="9">
        <f>F8*$E$9</f>
        <v>42500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f>SUM(F9:Q9)</f>
        <v>42500</v>
      </c>
      <c r="T9" s="24"/>
    </row>
    <row r="10" spans="4:20" ht="16.5" customHeight="1">
      <c r="D10" s="19" t="s">
        <v>5</v>
      </c>
      <c r="E10" s="19"/>
      <c r="F10" s="9">
        <v>2918</v>
      </c>
      <c r="G10" s="9">
        <v>2918</v>
      </c>
      <c r="H10" s="9">
        <v>2918</v>
      </c>
      <c r="I10" s="9">
        <v>2918</v>
      </c>
      <c r="J10" s="9">
        <v>2918</v>
      </c>
      <c r="K10" s="9">
        <v>2918</v>
      </c>
      <c r="L10" s="9">
        <v>2918</v>
      </c>
      <c r="M10" s="9">
        <v>2918</v>
      </c>
      <c r="N10" s="9">
        <v>2918</v>
      </c>
      <c r="O10" s="9">
        <v>2918</v>
      </c>
      <c r="P10" s="9">
        <v>2918</v>
      </c>
      <c r="Q10" s="9">
        <v>2918</v>
      </c>
      <c r="R10" s="25">
        <f>SUM(F10:Q12)</f>
        <v>199272</v>
      </c>
    </row>
    <row r="11" spans="4:20" ht="16.5" customHeight="1">
      <c r="D11" s="19" t="s">
        <v>6</v>
      </c>
      <c r="E11" s="19"/>
      <c r="F11" s="9">
        <v>10982</v>
      </c>
      <c r="G11" s="9">
        <v>10982</v>
      </c>
      <c r="H11" s="9">
        <v>10982</v>
      </c>
      <c r="I11" s="9">
        <v>10982</v>
      </c>
      <c r="J11" s="9">
        <v>10982</v>
      </c>
      <c r="K11" s="9">
        <v>10982</v>
      </c>
      <c r="L11" s="9">
        <v>10982</v>
      </c>
      <c r="M11" s="9">
        <v>10982</v>
      </c>
      <c r="N11" s="9">
        <v>10982</v>
      </c>
      <c r="O11" s="9">
        <v>10982</v>
      </c>
      <c r="P11" s="9">
        <v>10982</v>
      </c>
      <c r="Q11" s="9">
        <v>10982</v>
      </c>
      <c r="R11" s="26"/>
    </row>
    <row r="12" spans="4:20" ht="16.5" customHeight="1">
      <c r="D12" s="19" t="s">
        <v>7</v>
      </c>
      <c r="E12" s="19"/>
      <c r="F12" s="9">
        <v>8400</v>
      </c>
      <c r="G12" s="9">
        <v>0</v>
      </c>
      <c r="H12" s="9">
        <v>0</v>
      </c>
      <c r="I12" s="9">
        <v>0</v>
      </c>
      <c r="J12" s="9">
        <v>0</v>
      </c>
      <c r="K12" s="9">
        <v>9146</v>
      </c>
      <c r="L12" s="9">
        <v>9146</v>
      </c>
      <c r="M12" s="9">
        <v>5780</v>
      </c>
      <c r="N12" s="9"/>
      <c r="O12" s="9"/>
      <c r="P12" s="9"/>
      <c r="Q12" s="9"/>
      <c r="R12" s="26"/>
    </row>
    <row r="13" spans="4:20" ht="16.5" customHeight="1">
      <c r="D13" s="19" t="s">
        <v>9</v>
      </c>
      <c r="E13" s="23"/>
      <c r="F13" s="9">
        <v>17204</v>
      </c>
      <c r="G13" s="9">
        <v>13196</v>
      </c>
      <c r="H13" s="9">
        <v>13842</v>
      </c>
      <c r="I13" s="9">
        <v>20828</v>
      </c>
      <c r="J13" s="9">
        <v>15586</v>
      </c>
      <c r="K13" s="9">
        <v>12324</v>
      </c>
      <c r="L13" s="9">
        <v>13872</v>
      </c>
      <c r="M13" s="9">
        <v>8546</v>
      </c>
      <c r="N13" s="9">
        <v>11724</v>
      </c>
      <c r="O13" s="9">
        <v>14082</v>
      </c>
      <c r="P13" s="9">
        <v>11278</v>
      </c>
      <c r="Q13" s="9">
        <v>12184</v>
      </c>
      <c r="R13" s="26"/>
    </row>
    <row r="14" spans="4:20" ht="16.5" customHeight="1">
      <c r="D14" s="19" t="s">
        <v>10</v>
      </c>
      <c r="E14" s="20"/>
      <c r="F14" s="9">
        <f t="shared" ref="F14:Q14" si="0">SUM(F10:F13)</f>
        <v>39504</v>
      </c>
      <c r="G14" s="9">
        <f t="shared" si="0"/>
        <v>27096</v>
      </c>
      <c r="H14" s="9">
        <f t="shared" si="0"/>
        <v>27742</v>
      </c>
      <c r="I14" s="9">
        <f t="shared" si="0"/>
        <v>34728</v>
      </c>
      <c r="J14" s="9">
        <f t="shared" si="0"/>
        <v>29486</v>
      </c>
      <c r="K14" s="9">
        <f t="shared" si="0"/>
        <v>35370</v>
      </c>
      <c r="L14" s="9">
        <f t="shared" si="0"/>
        <v>36918</v>
      </c>
      <c r="M14" s="9">
        <f t="shared" si="0"/>
        <v>28226</v>
      </c>
      <c r="N14" s="9">
        <f t="shared" si="0"/>
        <v>25624</v>
      </c>
      <c r="O14" s="9">
        <f t="shared" si="0"/>
        <v>27982</v>
      </c>
      <c r="P14" s="9">
        <f t="shared" si="0"/>
        <v>25178</v>
      </c>
      <c r="Q14" s="9">
        <f t="shared" si="0"/>
        <v>26084</v>
      </c>
      <c r="R14" s="27"/>
    </row>
    <row r="15" spans="4:20">
      <c r="D15" s="28" t="s">
        <v>4</v>
      </c>
      <c r="E15" s="29"/>
      <c r="F15" s="1">
        <v>4</v>
      </c>
      <c r="G15" s="1">
        <v>4</v>
      </c>
      <c r="H15" s="1">
        <v>8</v>
      </c>
      <c r="I15" s="1">
        <v>8</v>
      </c>
      <c r="J15" s="1">
        <v>8</v>
      </c>
      <c r="K15" s="1">
        <v>8</v>
      </c>
      <c r="L15" s="1">
        <v>8</v>
      </c>
      <c r="M15" s="1">
        <v>8</v>
      </c>
      <c r="N15" s="1">
        <v>4</v>
      </c>
      <c r="O15" s="1">
        <v>4</v>
      </c>
      <c r="P15" s="1">
        <v>4</v>
      </c>
      <c r="Q15" s="1">
        <v>4</v>
      </c>
      <c r="R15" s="3"/>
    </row>
    <row r="16" spans="4:20">
      <c r="D16" s="10" t="s">
        <v>3</v>
      </c>
      <c r="E16" s="10"/>
      <c r="F16" s="11">
        <f>F9-F14</f>
        <v>2996</v>
      </c>
      <c r="G16" s="11">
        <f t="shared" ref="G16:Q16" si="1">G9-G14</f>
        <v>-27096</v>
      </c>
      <c r="H16" s="11">
        <f t="shared" si="1"/>
        <v>-27742</v>
      </c>
      <c r="I16" s="11">
        <f t="shared" si="1"/>
        <v>-34728</v>
      </c>
      <c r="J16" s="11">
        <f t="shared" si="1"/>
        <v>-29486</v>
      </c>
      <c r="K16" s="11">
        <f t="shared" si="1"/>
        <v>-35370</v>
      </c>
      <c r="L16" s="11">
        <f t="shared" si="1"/>
        <v>-36918</v>
      </c>
      <c r="M16" s="11">
        <f t="shared" si="1"/>
        <v>-28226</v>
      </c>
      <c r="N16" s="11">
        <f t="shared" si="1"/>
        <v>-25624</v>
      </c>
      <c r="O16" s="11">
        <f t="shared" si="1"/>
        <v>-27982</v>
      </c>
      <c r="P16" s="11">
        <f t="shared" si="1"/>
        <v>-25178</v>
      </c>
      <c r="Q16" s="11">
        <f t="shared" si="1"/>
        <v>-26084</v>
      </c>
      <c r="R16" s="11">
        <f>SUM(F16:Q16)</f>
        <v>-321438</v>
      </c>
    </row>
    <row r="17" spans="4:4">
      <c r="D17" s="21"/>
    </row>
    <row r="22" spans="4:4" ht="15" customHeight="1"/>
    <row r="23" spans="4:4" ht="15" customHeight="1"/>
    <row r="24" spans="4:4" ht="15" customHeight="1"/>
    <row r="36" spans="3:20" ht="15" customHeight="1"/>
    <row r="37" spans="3:20" s="4" customFormat="1" ht="15" customHeight="1">
      <c r="C37" s="2"/>
      <c r="D37" s="2"/>
      <c r="E37" s="2"/>
      <c r="R37" s="2"/>
      <c r="S37" s="2"/>
      <c r="T37" s="8"/>
    </row>
    <row r="38" spans="3:20" s="4" customFormat="1" ht="15" customHeight="1">
      <c r="C38" s="2"/>
      <c r="D38" s="2"/>
      <c r="E38" s="2"/>
      <c r="R38" s="2"/>
      <c r="S38" s="2"/>
      <c r="T38" s="8"/>
    </row>
    <row r="40" spans="3:20" s="4" customFormat="1" ht="18.75">
      <c r="C40" s="2"/>
      <c r="D40" s="13"/>
      <c r="E40" s="2"/>
      <c r="R40" s="2"/>
      <c r="S40" s="2"/>
      <c r="T40" s="8"/>
    </row>
    <row r="41" spans="3:20" s="4" customFormat="1" ht="18.75">
      <c r="C41" s="16"/>
      <c r="D41" s="12"/>
      <c r="E41" s="2"/>
      <c r="F41" s="14"/>
      <c r="G41" s="15"/>
      <c r="H41" s="14"/>
      <c r="R41" s="2"/>
      <c r="S41" s="2"/>
      <c r="T41" s="8"/>
    </row>
    <row r="42" spans="3:20" s="4" customFormat="1" ht="18.75">
      <c r="C42" s="2"/>
      <c r="D42" s="12"/>
      <c r="E42" s="2"/>
      <c r="G42" s="15"/>
      <c r="R42" s="2"/>
      <c r="S42" s="2"/>
      <c r="T42" s="8"/>
    </row>
    <row r="43" spans="3:20" s="4" customFormat="1" ht="18.75">
      <c r="C43" s="2"/>
      <c r="D43" s="12"/>
      <c r="E43" s="2"/>
      <c r="G43" s="15"/>
      <c r="R43" s="2"/>
      <c r="S43" s="2"/>
      <c r="T43" s="8"/>
    </row>
    <row r="46" spans="3:20" s="4" customFormat="1">
      <c r="C46" s="2"/>
      <c r="D46" s="17"/>
      <c r="E46" s="2"/>
      <c r="R46" s="2"/>
      <c r="S46" s="2"/>
      <c r="T46" s="8"/>
    </row>
    <row r="56" spans="4:20">
      <c r="D56" s="5" t="s">
        <v>0</v>
      </c>
      <c r="E56" s="30" t="s">
        <v>0</v>
      </c>
      <c r="F56" s="6">
        <v>40909</v>
      </c>
      <c r="G56" s="6">
        <v>40940</v>
      </c>
      <c r="H56" s="6">
        <v>40969</v>
      </c>
      <c r="I56" s="6">
        <v>41000</v>
      </c>
      <c r="J56" s="6">
        <v>41030</v>
      </c>
      <c r="K56" s="6">
        <v>41061</v>
      </c>
      <c r="L56" s="6">
        <v>41091</v>
      </c>
      <c r="M56" s="6">
        <v>41122</v>
      </c>
      <c r="N56" s="6">
        <v>41153</v>
      </c>
      <c r="O56" s="6">
        <v>41183</v>
      </c>
      <c r="P56" s="6">
        <v>41214</v>
      </c>
      <c r="Q56" s="6">
        <v>41244</v>
      </c>
      <c r="R56" s="32" t="s">
        <v>2</v>
      </c>
    </row>
    <row r="57" spans="4:20">
      <c r="D57" s="5" t="s">
        <v>1</v>
      </c>
      <c r="E57" s="31"/>
      <c r="F57" s="7">
        <v>25</v>
      </c>
      <c r="G57" s="7">
        <v>19</v>
      </c>
      <c r="H57" s="7">
        <v>20</v>
      </c>
      <c r="I57" s="7">
        <v>24</v>
      </c>
      <c r="J57" s="7">
        <v>18</v>
      </c>
      <c r="K57" s="7">
        <v>19</v>
      </c>
      <c r="L57" s="7">
        <v>25</v>
      </c>
      <c r="M57" s="7">
        <v>14</v>
      </c>
      <c r="N57" s="7">
        <v>20</v>
      </c>
      <c r="O57" s="7">
        <v>25</v>
      </c>
      <c r="P57" s="7">
        <v>20</v>
      </c>
      <c r="Q57" s="7">
        <v>19</v>
      </c>
      <c r="R57" s="32"/>
    </row>
    <row r="58" spans="4:20" ht="26.25">
      <c r="D58" s="18" t="s">
        <v>0</v>
      </c>
      <c r="E58" s="1">
        <v>926</v>
      </c>
      <c r="F58" s="9"/>
      <c r="G58" s="9"/>
      <c r="H58" s="9"/>
      <c r="I58" s="9"/>
      <c r="J58" s="9"/>
      <c r="K58" s="9"/>
      <c r="L58" s="9"/>
      <c r="M58" s="9"/>
      <c r="N58" s="9">
        <f>$E$58*N57</f>
        <v>18520</v>
      </c>
      <c r="O58" s="9">
        <f t="shared" ref="O58:Q58" si="2">$E$58*O57</f>
        <v>23150</v>
      </c>
      <c r="P58" s="9">
        <f t="shared" si="2"/>
        <v>18520</v>
      </c>
      <c r="Q58" s="9">
        <f t="shared" si="2"/>
        <v>17594</v>
      </c>
      <c r="R58" s="9">
        <f>SUM(F58:Q58)</f>
        <v>77784</v>
      </c>
    </row>
    <row r="59" spans="4:20" ht="15" customHeight="1">
      <c r="D59" s="19" t="s">
        <v>5</v>
      </c>
      <c r="E59" s="19"/>
      <c r="F59" s="9"/>
      <c r="G59" s="9"/>
      <c r="H59" s="9"/>
      <c r="I59" s="9"/>
      <c r="J59" s="9"/>
      <c r="K59" s="9"/>
      <c r="L59" s="9"/>
      <c r="M59" s="9"/>
      <c r="N59" s="9">
        <v>0</v>
      </c>
      <c r="O59" s="9">
        <v>0</v>
      </c>
      <c r="P59" s="9">
        <v>0</v>
      </c>
      <c r="Q59" s="9">
        <v>0</v>
      </c>
      <c r="R59" s="25">
        <f>SUM(F59:Q61)</f>
        <v>66144</v>
      </c>
    </row>
    <row r="60" spans="4:20" ht="15" customHeight="1">
      <c r="D60" s="19" t="s">
        <v>6</v>
      </c>
      <c r="E60" s="19"/>
      <c r="F60" s="9"/>
      <c r="G60" s="9"/>
      <c r="H60" s="9"/>
      <c r="I60" s="9"/>
      <c r="J60" s="9"/>
      <c r="K60" s="9"/>
      <c r="L60" s="9"/>
      <c r="M60" s="9"/>
      <c r="N60" s="9">
        <v>7076</v>
      </c>
      <c r="O60" s="9">
        <v>8682</v>
      </c>
      <c r="P60" s="9">
        <v>7068</v>
      </c>
      <c r="Q60" s="9">
        <v>9832</v>
      </c>
      <c r="R60" s="26"/>
    </row>
    <row r="61" spans="4:20" ht="15" customHeight="1">
      <c r="D61" s="19" t="s">
        <v>7</v>
      </c>
      <c r="E61" s="19"/>
      <c r="F61" s="9"/>
      <c r="G61" s="9"/>
      <c r="H61" s="9"/>
      <c r="I61" s="9"/>
      <c r="J61" s="9"/>
      <c r="K61" s="9"/>
      <c r="L61" s="9"/>
      <c r="M61" s="9"/>
      <c r="N61" s="9">
        <v>8400</v>
      </c>
      <c r="O61" s="9">
        <v>9216</v>
      </c>
      <c r="P61" s="9">
        <v>7752</v>
      </c>
      <c r="Q61" s="9">
        <v>8118</v>
      </c>
      <c r="R61" s="26"/>
    </row>
    <row r="62" spans="4:20" ht="18.75">
      <c r="D62" s="19" t="s">
        <v>11</v>
      </c>
      <c r="E62" s="20"/>
      <c r="F62" s="9"/>
      <c r="G62" s="9"/>
      <c r="H62" s="9"/>
      <c r="I62" s="9"/>
      <c r="J62" s="9"/>
      <c r="K62" s="9"/>
      <c r="L62" s="9"/>
      <c r="M62" s="9"/>
      <c r="N62" s="9">
        <f>SUM(N60:N61)</f>
        <v>15476</v>
      </c>
      <c r="O62" s="9">
        <f t="shared" ref="O62:Q62" si="3">SUM(O60:O61)</f>
        <v>17898</v>
      </c>
      <c r="P62" s="9">
        <f t="shared" si="3"/>
        <v>14820</v>
      </c>
      <c r="Q62" s="9">
        <f t="shared" si="3"/>
        <v>17950</v>
      </c>
      <c r="R62" s="27"/>
    </row>
    <row r="63" spans="4:20">
      <c r="D63" s="28" t="s">
        <v>4</v>
      </c>
      <c r="E63" s="29"/>
      <c r="F63" s="1"/>
      <c r="G63" s="1"/>
      <c r="H63" s="1"/>
      <c r="I63" s="1"/>
      <c r="J63" s="1"/>
      <c r="K63" s="1"/>
      <c r="L63" s="1"/>
      <c r="M63" s="1"/>
      <c r="N63" s="1">
        <v>4</v>
      </c>
      <c r="O63" s="1">
        <v>4</v>
      </c>
      <c r="P63" s="1">
        <v>4</v>
      </c>
      <c r="Q63" s="1">
        <v>4</v>
      </c>
      <c r="R63" s="3"/>
    </row>
    <row r="64" spans="4:20">
      <c r="D64" s="10" t="s">
        <v>8</v>
      </c>
      <c r="E64" s="10"/>
      <c r="F64" s="11">
        <f>F58-F62</f>
        <v>0</v>
      </c>
      <c r="G64" s="11">
        <f t="shared" ref="G64:Q64" si="4">G58-G62</f>
        <v>0</v>
      </c>
      <c r="H64" s="11">
        <f t="shared" si="4"/>
        <v>0</v>
      </c>
      <c r="I64" s="11">
        <f t="shared" si="4"/>
        <v>0</v>
      </c>
      <c r="J64" s="11">
        <f t="shared" si="4"/>
        <v>0</v>
      </c>
      <c r="K64" s="11">
        <f t="shared" si="4"/>
        <v>0</v>
      </c>
      <c r="L64" s="11">
        <f t="shared" si="4"/>
        <v>0</v>
      </c>
      <c r="M64" s="11">
        <f t="shared" si="4"/>
        <v>0</v>
      </c>
      <c r="N64" s="11">
        <f t="shared" si="4"/>
        <v>3044</v>
      </c>
      <c r="O64" s="11">
        <f t="shared" si="4"/>
        <v>5252</v>
      </c>
      <c r="P64" s="11">
        <f t="shared" si="4"/>
        <v>3700</v>
      </c>
      <c r="Q64" s="11">
        <f t="shared" si="4"/>
        <v>-356</v>
      </c>
      <c r="R64" s="11">
        <f>SUM(F64:Q64)</f>
        <v>11640</v>
      </c>
      <c r="T64" s="8">
        <f>4682+3436</f>
        <v>8118</v>
      </c>
    </row>
  </sheetData>
  <mergeCells count="8">
    <mergeCell ref="R59:R62"/>
    <mergeCell ref="D63:E63"/>
    <mergeCell ref="E7:E8"/>
    <mergeCell ref="R7:R8"/>
    <mergeCell ref="R10:R14"/>
    <mergeCell ref="D15:E15"/>
    <mergeCell ref="E56:E57"/>
    <mergeCell ref="R56:R57"/>
  </mergeCells>
  <hyperlinks>
    <hyperlink ref="D9" location="'R27'!A1" display="R27"/>
    <hyperlink ref="D58" location="'R27'!A1" display="R27"/>
  </hyperlink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Stem Buckle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Ignatius Benny</dc:creator>
  <cp:lastModifiedBy>anggayan.widyatmoko</cp:lastModifiedBy>
  <cp:lastPrinted>2012-02-15T08:42:56Z</cp:lastPrinted>
  <dcterms:created xsi:type="dcterms:W3CDTF">2011-12-28T04:27:36Z</dcterms:created>
  <dcterms:modified xsi:type="dcterms:W3CDTF">2012-02-17T10:20:58Z</dcterms:modified>
</cp:coreProperties>
</file>