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20" windowWidth="21075" windowHeight="1003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G3" i="1" l="1"/>
  <c r="X2" i="1" l="1"/>
  <c r="X3" i="1"/>
  <c r="H3" i="1"/>
  <c r="AD3" i="1" l="1"/>
  <c r="AC3" i="1"/>
</calcChain>
</file>

<file path=xl/sharedStrings.xml><?xml version="1.0" encoding="utf-8"?>
<sst xmlns="http://schemas.openxmlformats.org/spreadsheetml/2006/main" count="42" uniqueCount="41">
  <si>
    <t>FM</t>
  </si>
  <si>
    <t>A</t>
  </si>
  <si>
    <t>Yes</t>
  </si>
  <si>
    <t>WH No</t>
  </si>
  <si>
    <t>StockCode</t>
  </si>
  <si>
    <t>Description</t>
  </si>
  <si>
    <t>Month</t>
  </si>
  <si>
    <t>Call</t>
  </si>
  <si>
    <t>Qty</t>
  </si>
  <si>
    <t>Avg Qty</t>
  </si>
  <si>
    <t>Class</t>
  </si>
  <si>
    <t>Unit Cost ( IDR )</t>
  </si>
  <si>
    <t>Unit Cost ( USD )</t>
  </si>
  <si>
    <t>Sales Value (USD)</t>
  </si>
  <si>
    <t>ACC Sales Value</t>
  </si>
  <si>
    <t>% ACC</t>
  </si>
  <si>
    <t>ABC Class</t>
  </si>
  <si>
    <t>ST Dev</t>
  </si>
  <si>
    <t>Level Factor</t>
  </si>
  <si>
    <t>Lead Time in days</t>
  </si>
  <si>
    <t>Stocked</t>
  </si>
  <si>
    <t>Buffer Stock</t>
  </si>
  <si>
    <t>Re-Order Point</t>
  </si>
  <si>
    <t>Free Qty</t>
  </si>
  <si>
    <t>Open PO Qty</t>
  </si>
  <si>
    <t>Free Balance</t>
  </si>
  <si>
    <t>Order Qty</t>
  </si>
  <si>
    <t>Excess Limit</t>
  </si>
  <si>
    <t>Excess Stock</t>
  </si>
  <si>
    <t>Coverage / Month</t>
  </si>
  <si>
    <t>021</t>
  </si>
  <si>
    <t>12345</t>
  </si>
  <si>
    <t>BUKU</t>
  </si>
  <si>
    <t>Jika hasi nya negative maka negative ini harus jadi 0</t>
  </si>
  <si>
    <t>Order Qty= Jika Stocked Yes maka Excess Limit - Free Balance</t>
  </si>
  <si>
    <t>Mohon di bantu untuk rumus logisnya</t>
  </si>
  <si>
    <t>099</t>
  </si>
  <si>
    <t>C</t>
  </si>
  <si>
    <t>77668</t>
  </si>
  <si>
    <t>KULKAS</t>
  </si>
  <si>
    <t>Order Qty (Hasil yg diinginkan)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</si>
</sst>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0"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Rp&quot;* #,##0.00_);_(&quot;Rp&quot;* \(#,##0.00\);_(&quot;Rp&quot;* &quot;-&quot;??_);_(@_)"/>
    <numFmt numFmtId="165" formatCode="_(&quot;Rp&quot;* #,##0_);_(&quot;Rp&quot;* \(#,##0\);_(&quot;Rp&quot;* &quot;-&quot;_);_(@_)"/>
    <numFmt numFmtId="166" formatCode="&quot;$&quot;#,##0;[Red]\-&quot;$&quot;#,##0"/>
    <numFmt numFmtId="167" formatCode="#,##0\ &quot;m&quot;;[Red]\(#,##0\)\ &quot;m&quot;;&quot;- &quot;"/>
    <numFmt numFmtId="168" formatCode="0.0%;\ \(0.0%\)"/>
    <numFmt numFmtId="169" formatCode="&quot;               &quot;@"/>
    <numFmt numFmtId="170" formatCode="&quot;                    &quot;@"/>
    <numFmt numFmtId="171" formatCode="&quot;                  &quot;@"/>
    <numFmt numFmtId="172" formatCode="#,##0,_);[Red]\(#,##0,\)"/>
    <numFmt numFmtId="173" formatCode="&quot;             &quot;@"/>
    <numFmt numFmtId="174" formatCode="&quot;CHF&quot;\ #,##0.00;&quot;CHF&quot;\ \-#,##0.00"/>
    <numFmt numFmtId="175" formatCode="0.00000"/>
    <numFmt numFmtId="176" formatCode="#,##0_)_%;\(#,##0\)_%;"/>
    <numFmt numFmtId="177" formatCode="_(* #,##0_);_(* \(#,##0\);_(* &quot;-&quot;??_);_(@_)"/>
    <numFmt numFmtId="178" formatCode="_._.* #,##0.0_)_%;_._.* \(#,##0.0\)_%"/>
    <numFmt numFmtId="179" formatCode="#,##0.0_)_%;\(#,##0.0\)_%;\ \ .0_)_%"/>
    <numFmt numFmtId="180" formatCode="_._.* #,##0.00_)_%;_._.* \(#,##0.00\)_%"/>
    <numFmt numFmtId="181" formatCode="#,##0.00_)_%;\(#,##0.00\)_%;\ \ .00_)_%"/>
    <numFmt numFmtId="182" formatCode="_._.* #,##0.000_)_%;_._.* \(#,##0.000\)_%"/>
    <numFmt numFmtId="183" formatCode="#,##0.000_)_%;\(#,##0.000\)_%;\ \ .000_)_%"/>
    <numFmt numFmtId="184" formatCode="_._.* \(#,##0\)_%;_._.* #,##0_)_%;_._.* 0_)_%;_._.@_)_%"/>
    <numFmt numFmtId="185" formatCode="_._.&quot;$&quot;* \(#,##0\)_%;_._.&quot;$&quot;* #,##0_)_%;_._.&quot;$&quot;* 0_)_%;_._.@_)_%"/>
    <numFmt numFmtId="186" formatCode="* \(#,##0\);* #,##0_);&quot;-&quot;??_);@"/>
    <numFmt numFmtId="187" formatCode="&quot;$&quot;* #,##0_)_%;&quot;$&quot;* \(#,##0\)_%;&quot;$&quot;* &quot;-&quot;??_)_%;@_)_%"/>
    <numFmt numFmtId="188" formatCode="_._.&quot;$&quot;* #,##0.0_)_%;_._.&quot;$&quot;* \(#,##0.0\)_%"/>
    <numFmt numFmtId="189" formatCode="&quot;$&quot;* #,##0.0_)_%;&quot;$&quot;* \(#,##0.0\)_%;&quot;$&quot;* \ .0_)_%"/>
    <numFmt numFmtId="190" formatCode="_._.&quot;$&quot;* #,##0.00_)_%;_._.&quot;$&quot;* \(#,##0.00\)_%"/>
    <numFmt numFmtId="191" formatCode="&quot;$&quot;* #,##0.00_)_%;&quot;$&quot;* \(#,##0.00\)_%;&quot;$&quot;* \ .00_)_%"/>
    <numFmt numFmtId="192" formatCode="_._.&quot;$&quot;* #,##0.000_)_%;_._.&quot;$&quot;* \(#,##0.000\)_%"/>
    <numFmt numFmtId="193" formatCode="&quot;$&quot;* #,##0.000_)_%;&quot;$&quot;* \(#,##0.000\)_%;&quot;$&quot;* \ .000_)_%"/>
    <numFmt numFmtId="194" formatCode="d\ \´\´\´\ \b\b"/>
    <numFmt numFmtId="195" formatCode="* #,##0_);* \(#,##0\);&quot;-&quot;??_);@"/>
    <numFmt numFmtId="196" formatCode="#,##0;[Red]&quot;-&quot;#,##0"/>
    <numFmt numFmtId="197" formatCode="d\ \´\´\´\´\ &quot;¾.È.&quot;\ \b\b\b\b"/>
    <numFmt numFmtId="198" formatCode="#,##0%"/>
    <numFmt numFmtId="199" formatCode="#,##0.0%"/>
    <numFmt numFmtId="200" formatCode="&quot;ÇÑ¹·Õè&quot;\ \Ç\ \´\´\´\´\ \»\»\»\»"/>
    <numFmt numFmtId="201" formatCode="&quot;$&quot;#,##0.00;[Red]\-&quot;$&quot;#,##0.00"/>
    <numFmt numFmtId="202" formatCode="_-* #,##0\ _P_t_s_-;\-* #,##0\ _P_t_s_-;_-* &quot;-&quot;\ _P_t_s_-;_-@_-"/>
    <numFmt numFmtId="203" formatCode="0.000%"/>
    <numFmt numFmtId="204" formatCode="0.00000%"/>
    <numFmt numFmtId="205" formatCode="_(* #,##0.0000000_);_(* \(#,##0.0000000\);_(* &quot;-&quot;??_);_(@_)"/>
    <numFmt numFmtId="206" formatCode="0.0000%"/>
    <numFmt numFmtId="207" formatCode="_ * #,##0.00_ ;_ * \-#,##0.00_ ;_ * &quot;-&quot;??_ ;_ @_ "/>
    <numFmt numFmtId="208" formatCode="_ * #,##0_ ;_ * \-#,##0_ ;_ * &quot;-&quot;_ ;_ @_ "/>
    <numFmt numFmtId="209" formatCode="0_)%;\(0\)%"/>
    <numFmt numFmtId="210" formatCode="_._._(* 0_)%;_._.* \(0\)%"/>
    <numFmt numFmtId="211" formatCode="_(0_)%;\(0\)%"/>
    <numFmt numFmtId="212" formatCode="0%_);\(0%\)"/>
    <numFmt numFmtId="213" formatCode="0%;\(0%\)"/>
    <numFmt numFmtId="214" formatCode="_(0.0_)%;\(0.0\)%"/>
    <numFmt numFmtId="215" formatCode="_._._(* 0.0_)%;_._.* \(0.0\)%"/>
    <numFmt numFmtId="216" formatCode="_(0.00_)%;\(0.00\)%"/>
    <numFmt numFmtId="217" formatCode="_._._(* 0.00_)%;_._.* \(0.00\)%"/>
    <numFmt numFmtId="218" formatCode="_(0.000_)%;\(0.000\)%"/>
    <numFmt numFmtId="219" formatCode="_._._(* 0.000_)%;_._.* \(0.000\)%"/>
    <numFmt numFmtId="220" formatCode="&quot;          &quot;@"/>
    <numFmt numFmtId="221" formatCode="_-* #,##0\ _k_r_-;\-* #,##0\ _k_r_-;_-* &quot;-&quot;\ _k_r_-;_-@_-"/>
    <numFmt numFmtId="222" formatCode="_-* #,##0.00\ _k_r_-;\-* #,##0.00\ _k_r_-;_-* &quot;-&quot;??\ _k_r_-;_-@_-"/>
    <numFmt numFmtId="223" formatCode="_-* #,##0\ &quot;kr&quot;_-;\-* #,##0\ &quot;kr&quot;_-;_-* &quot;-&quot;\ &quot;kr&quot;_-;_-@_-"/>
    <numFmt numFmtId="224" formatCode="_-* #,##0.00\ &quot;kr&quot;_-;\-* #,##0.00\ &quot;kr&quot;_-;_-* &quot;-&quot;??\ &quot;kr&quot;_-;_-@_-"/>
    <numFmt numFmtId="225" formatCode="#,##0\ &quot;DM&quot;;[Red]\-#,##0\ &quot;DM&quot;"/>
    <numFmt numFmtId="226" formatCode="&quot;öS&quot;\ #,##0.00;[Red]&quot;-&quot;&quot;öS&quot;\ #,##0.00"/>
    <numFmt numFmtId="227" formatCode="&quot;\&quot;#,##0.00;[Red]&quot;\&quot;\-#,##0.00"/>
    <numFmt numFmtId="228" formatCode="&quot;\&quot;#,##0;[Red]&quot;\&quot;\-#,##0"/>
  </numFmts>
  <fonts count="6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2"/>
      <name val="Courier"/>
      <family val="3"/>
    </font>
    <font>
      <sz val="11"/>
      <name val="?? ?????"/>
      <family val="3"/>
      <charset val="128"/>
    </font>
    <font>
      <sz val="12"/>
      <name val="??"/>
      <charset val="134"/>
    </font>
    <font>
      <sz val="8"/>
      <name val="Arial"/>
      <family val="2"/>
    </font>
    <font>
      <sz val="10"/>
      <name val="Geneva"/>
    </font>
    <font>
      <sz val="8"/>
      <name val="Tahoma"/>
      <family val="2"/>
    </font>
    <font>
      <b/>
      <sz val="14"/>
      <name val="Helv"/>
    </font>
    <font>
      <sz val="8"/>
      <name val="Verdana"/>
      <family val="2"/>
    </font>
    <font>
      <sz val="10"/>
      <name val="Times New Roman"/>
      <family val="1"/>
    </font>
    <font>
      <b/>
      <sz val="11"/>
      <name val="Arial"/>
      <family val="2"/>
    </font>
    <font>
      <b/>
      <sz val="8"/>
      <name val="Arial"/>
      <family val="2"/>
    </font>
    <font>
      <sz val="11"/>
      <name val="Times New Roman"/>
      <family val="1"/>
    </font>
    <font>
      <u val="singleAccounting"/>
      <sz val="11"/>
      <name val="Times New Roman"/>
      <family val="1"/>
    </font>
    <font>
      <sz val="10"/>
      <name val="Helv"/>
    </font>
    <font>
      <b/>
      <sz val="16"/>
      <name val="Times New Roman"/>
      <family val="1"/>
    </font>
    <font>
      <sz val="11"/>
      <color indexed="12"/>
      <name val="Times New Roman"/>
      <family val="1"/>
    </font>
    <font>
      <sz val="12"/>
      <name val="Helv"/>
    </font>
    <font>
      <b/>
      <sz val="10"/>
      <name val="Tms Rmn"/>
    </font>
    <font>
      <sz val="12"/>
      <name val="Tms Rmn"/>
    </font>
    <font>
      <sz val="10"/>
      <name val="Courier"/>
      <family val="3"/>
    </font>
    <font>
      <sz val="10"/>
      <color indexed="8"/>
      <name val="Arial"/>
      <family val="2"/>
    </font>
    <font>
      <sz val="10"/>
      <name val="MS Sans Serif"/>
      <family val="2"/>
    </font>
    <font>
      <b/>
      <sz val="8"/>
      <name val="Arial"/>
      <family val="2"/>
      <charset val="238"/>
    </font>
    <font>
      <sz val="1"/>
      <color indexed="8"/>
      <name val="Courier"/>
      <family val="3"/>
    </font>
    <font>
      <sz val="8"/>
      <name val="Helv"/>
    </font>
    <font>
      <b/>
      <u/>
      <sz val="16"/>
      <name val="Helv"/>
    </font>
    <font>
      <sz val="14"/>
      <name val="Tms Rmn"/>
    </font>
    <font>
      <b/>
      <sz val="18"/>
      <color indexed="12"/>
      <name val="MS Sans Serif"/>
      <family val="2"/>
    </font>
    <font>
      <b/>
      <sz val="12"/>
      <name val="Helv"/>
    </font>
    <font>
      <b/>
      <sz val="8"/>
      <color indexed="8"/>
      <name val="Tahoma"/>
      <family val="2"/>
    </font>
    <font>
      <b/>
      <sz val="9"/>
      <color indexed="16"/>
      <name val="SwitzerlandCondensed"/>
    </font>
    <font>
      <b/>
      <sz val="10"/>
      <name val="Arial"/>
      <family val="2"/>
      <charset val="238"/>
    </font>
    <font>
      <b/>
      <sz val="11"/>
      <color indexed="23"/>
      <name val="Verdana"/>
      <family val="2"/>
    </font>
    <font>
      <i/>
      <u/>
      <sz val="12"/>
      <name val="Helv"/>
      <family val="2"/>
    </font>
    <font>
      <b/>
      <sz val="10"/>
      <color indexed="18"/>
      <name val="Arial"/>
      <family val="2"/>
    </font>
    <font>
      <b/>
      <sz val="9"/>
      <name val="Arial"/>
      <family val="2"/>
      <charset val="238"/>
    </font>
    <font>
      <b/>
      <sz val="9"/>
      <color indexed="10"/>
      <name val="SwitzerlandCondensed"/>
    </font>
    <font>
      <sz val="10"/>
      <name val="Arial CE"/>
      <family val="2"/>
      <charset val="238"/>
    </font>
    <font>
      <sz val="8"/>
      <name val="Arial"/>
      <family val="2"/>
      <charset val="238"/>
    </font>
    <font>
      <b/>
      <sz val="10"/>
      <name val="Helv"/>
    </font>
    <font>
      <b/>
      <sz val="9"/>
      <name val="Helv"/>
    </font>
    <font>
      <b/>
      <i/>
      <sz val="8"/>
      <name val="Arial"/>
      <family val="2"/>
    </font>
    <font>
      <b/>
      <sz val="6"/>
      <name val="Small Fonts"/>
      <family val="2"/>
    </font>
    <font>
      <sz val="12"/>
      <color indexed="8"/>
      <name val="HLV"/>
    </font>
    <font>
      <b/>
      <sz val="9"/>
      <name val="Arial"/>
      <family val="2"/>
    </font>
    <font>
      <b/>
      <sz val="10"/>
      <color indexed="10"/>
      <name val="Arial"/>
      <family val="2"/>
    </font>
    <font>
      <b/>
      <sz val="11"/>
      <name val="Times New Roman"/>
      <family val="1"/>
    </font>
    <font>
      <b/>
      <sz val="12"/>
      <name val="Geneva"/>
    </font>
    <font>
      <sz val="10"/>
      <color indexed="12"/>
      <name val="Arial"/>
      <family val="2"/>
    </font>
    <font>
      <b/>
      <sz val="16"/>
      <name val="AT*Carleton"/>
      <charset val="2"/>
    </font>
    <font>
      <sz val="12"/>
      <name val="新細明體"/>
      <family val="1"/>
      <charset val="136"/>
    </font>
    <font>
      <sz val="12"/>
      <name val="宋体"/>
      <charset val="134"/>
    </font>
    <font>
      <sz val="11"/>
      <name val="ＭＳ Ｐゴシック"/>
      <family val="2"/>
      <charset val="128"/>
    </font>
    <font>
      <sz val="8"/>
      <color indexed="8"/>
      <name val="Tahoma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gray125">
        <fgColor indexed="8"/>
      </patternFill>
    </fill>
    <fill>
      <patternFill patternType="solid">
        <fgColor indexed="9"/>
        <bgColor indexed="9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00"/>
        <bgColor theme="4" tint="0.79998168889431442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/>
      <right/>
      <top style="dashed">
        <color indexed="64"/>
      </top>
      <bottom/>
      <diagonal/>
    </border>
    <border>
      <left style="medium">
        <color indexed="18"/>
      </left>
      <right style="medium">
        <color indexed="18"/>
      </right>
      <top style="medium">
        <color indexed="18"/>
      </top>
      <bottom style="medium">
        <color indexed="18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</borders>
  <cellStyleXfs count="223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6" fillId="0" borderId="0"/>
    <xf numFmtId="40" fontId="7" fillId="0" borderId="0" applyFont="0" applyFill="0" applyBorder="0" applyAlignment="0" applyProtection="0"/>
    <xf numFmtId="38" fontId="7" fillId="0" borderId="0" applyFont="0" applyFill="0" applyBorder="0" applyAlignment="0" applyProtection="0"/>
    <xf numFmtId="0" fontId="8" fillId="0" borderId="0"/>
    <xf numFmtId="0" fontId="3" fillId="0" borderId="0"/>
    <xf numFmtId="164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3" fillId="0" borderId="0"/>
    <xf numFmtId="0" fontId="9" fillId="0" borderId="0"/>
    <xf numFmtId="164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9" fillId="0" borderId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37" fontId="11" fillId="2" borderId="1" applyBorder="0" applyProtection="0">
      <alignment vertical="center"/>
    </xf>
    <xf numFmtId="0" fontId="12" fillId="0" borderId="0" applyNumberFormat="0" applyFill="0" applyBorder="0" applyAlignment="0" applyProtection="0"/>
    <xf numFmtId="0" fontId="3" fillId="0" borderId="2"/>
    <xf numFmtId="0" fontId="13" fillId="3" borderId="0" applyBorder="0">
      <alignment horizontal="left" vertical="center" indent="1"/>
    </xf>
    <xf numFmtId="0" fontId="3" fillId="0" borderId="3"/>
    <xf numFmtId="167" fontId="3" fillId="0" borderId="0" applyFill="0" applyBorder="0" applyAlignment="0"/>
    <xf numFmtId="168" fontId="3" fillId="0" borderId="0" applyFill="0" applyBorder="0" applyAlignment="0"/>
    <xf numFmtId="169" fontId="3" fillId="0" borderId="0" applyFill="0" applyBorder="0" applyAlignment="0"/>
    <xf numFmtId="170" fontId="3" fillId="0" borderId="0" applyFill="0" applyBorder="0" applyAlignment="0"/>
    <xf numFmtId="171" fontId="3" fillId="0" borderId="0" applyFill="0" applyBorder="0" applyAlignment="0"/>
    <xf numFmtId="172" fontId="3" fillId="0" borderId="0" applyFill="0" applyBorder="0" applyAlignment="0"/>
    <xf numFmtId="173" fontId="3" fillId="0" borderId="0" applyFill="0" applyBorder="0" applyAlignment="0"/>
    <xf numFmtId="168" fontId="3" fillId="0" borderId="0" applyFill="0" applyBorder="0" applyAlignment="0"/>
    <xf numFmtId="38" fontId="10" fillId="0" borderId="0" applyFont="0" applyFill="0" applyBorder="0" applyAlignment="0" applyProtection="0"/>
    <xf numFmtId="40" fontId="10" fillId="0" borderId="0" applyFont="0" applyFill="0" applyBorder="0" applyAlignment="0" applyProtection="0"/>
    <xf numFmtId="174" fontId="14" fillId="0" borderId="0"/>
    <xf numFmtId="0" fontId="15" fillId="0" borderId="0" applyFill="0" applyBorder="0" applyProtection="0">
      <alignment horizontal="center"/>
      <protection locked="0"/>
    </xf>
    <xf numFmtId="0" fontId="16" fillId="0" borderId="4">
      <alignment horizontal="center"/>
    </xf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6" fontId="3" fillId="0" borderId="0" applyFont="0" applyFill="0" applyBorder="0" applyAlignment="0" applyProtection="0"/>
    <xf numFmtId="177" fontId="3" fillId="0" borderId="0"/>
    <xf numFmtId="177" fontId="3" fillId="0" borderId="0"/>
    <xf numFmtId="172" fontId="3" fillId="0" borderId="0" applyFont="0" applyFill="0" applyBorder="0" applyAlignment="0" applyProtection="0"/>
    <xf numFmtId="177" fontId="3" fillId="0" borderId="0" applyNumberFormat="0"/>
    <xf numFmtId="178" fontId="17" fillId="0" borderId="0" applyFont="0" applyFill="0" applyBorder="0" applyAlignment="0" applyProtection="0"/>
    <xf numFmtId="179" fontId="5" fillId="0" borderId="0" applyFont="0" applyFill="0" applyBorder="0" applyAlignment="0" applyProtection="0"/>
    <xf numFmtId="180" fontId="18" fillId="0" borderId="0" applyFont="0" applyFill="0" applyBorder="0" applyAlignment="0" applyProtection="0"/>
    <xf numFmtId="181" fontId="5" fillId="0" borderId="0" applyFont="0" applyFill="0" applyBorder="0" applyAlignment="0" applyProtection="0"/>
    <xf numFmtId="182" fontId="18" fillId="0" borderId="0" applyFont="0" applyFill="0" applyBorder="0" applyAlignment="0" applyProtection="0"/>
    <xf numFmtId="183" fontId="5" fillId="0" borderId="0" applyFont="0" applyFill="0" applyBorder="0" applyAlignment="0" applyProtection="0"/>
    <xf numFmtId="15" fontId="3" fillId="0" borderId="0" applyFill="0" applyBorder="0" applyAlignment="0" applyProtection="0"/>
    <xf numFmtId="0" fontId="19" fillId="0" borderId="0"/>
    <xf numFmtId="0" fontId="20" fillId="0" borderId="0" applyNumberFormat="0" applyFill="0" applyBorder="0" applyAlignment="0" applyProtection="0"/>
    <xf numFmtId="184" fontId="21" fillId="0" borderId="0" applyFill="0" applyBorder="0" applyProtection="0"/>
    <xf numFmtId="185" fontId="17" fillId="0" borderId="0" applyFont="0" applyFill="0" applyBorder="0" applyAlignment="0" applyProtection="0"/>
    <xf numFmtId="186" fontId="14" fillId="0" borderId="0" applyFill="0" applyBorder="0" applyProtection="0"/>
    <xf numFmtId="186" fontId="14" fillId="0" borderId="5" applyFill="0" applyProtection="0"/>
    <xf numFmtId="186" fontId="14" fillId="0" borderId="6" applyFill="0" applyProtection="0"/>
    <xf numFmtId="0" fontId="22" fillId="0" borderId="0"/>
    <xf numFmtId="0" fontId="22" fillId="0" borderId="0"/>
    <xf numFmtId="0" fontId="23" fillId="0" borderId="0"/>
    <xf numFmtId="0" fontId="23" fillId="0" borderId="0"/>
    <xf numFmtId="187" fontId="3" fillId="0" borderId="0" applyFont="0" applyFill="0" applyBorder="0" applyAlignment="0" applyProtection="0"/>
    <xf numFmtId="8" fontId="24" fillId="0" borderId="7"/>
    <xf numFmtId="168" fontId="3" fillId="0" borderId="0" applyFont="0" applyFill="0" applyBorder="0" applyAlignment="0" applyProtection="0"/>
    <xf numFmtId="188" fontId="18" fillId="0" borderId="0" applyFont="0" applyFill="0" applyBorder="0" applyAlignment="0" applyProtection="0"/>
    <xf numFmtId="189" fontId="5" fillId="0" borderId="0" applyFont="0" applyFill="0" applyBorder="0" applyAlignment="0" applyProtection="0"/>
    <xf numFmtId="190" fontId="18" fillId="0" borderId="0" applyFont="0" applyFill="0" applyBorder="0" applyAlignment="0" applyProtection="0"/>
    <xf numFmtId="191" fontId="5" fillId="0" borderId="0" applyFont="0" applyFill="0" applyBorder="0" applyAlignment="0" applyProtection="0"/>
    <xf numFmtId="192" fontId="18" fillId="0" borderId="0" applyFont="0" applyFill="0" applyBorder="0" applyAlignment="0" applyProtection="0"/>
    <xf numFmtId="193" fontId="5" fillId="0" borderId="0" applyFont="0" applyFill="0" applyBorder="0" applyAlignment="0" applyProtection="0"/>
    <xf numFmtId="38" fontId="17" fillId="0" borderId="8" applyBorder="0"/>
    <xf numFmtId="0" fontId="25" fillId="0" borderId="0" applyFont="0" applyFill="0" applyBorder="0" applyAlignment="0" applyProtection="0"/>
    <xf numFmtId="194" fontId="3" fillId="0" borderId="0">
      <protection locked="0"/>
    </xf>
    <xf numFmtId="14" fontId="26" fillId="0" borderId="0" applyFill="0" applyBorder="0" applyAlignment="0"/>
    <xf numFmtId="194" fontId="3" fillId="0" borderId="0">
      <protection locked="0"/>
    </xf>
    <xf numFmtId="195" fontId="14" fillId="0" borderId="0" applyFill="0" applyBorder="0" applyProtection="0"/>
    <xf numFmtId="195" fontId="14" fillId="0" borderId="5" applyFill="0" applyProtection="0"/>
    <xf numFmtId="195" fontId="14" fillId="0" borderId="6" applyFill="0" applyProtection="0"/>
    <xf numFmtId="196" fontId="27" fillId="0" borderId="0" applyFont="0" applyFill="0" applyBorder="0" applyAlignment="0" applyProtection="0"/>
    <xf numFmtId="4" fontId="19" fillId="0" borderId="0" applyFont="0" applyFill="0" applyBorder="0" applyAlignment="0" applyProtection="0"/>
    <xf numFmtId="9" fontId="3" fillId="0" borderId="0"/>
    <xf numFmtId="38" fontId="10" fillId="0" borderId="0" applyFont="0" applyFill="0" applyBorder="0" applyAlignment="0" applyProtection="0"/>
    <xf numFmtId="40" fontId="10" fillId="0" borderId="0" applyFont="0" applyFill="0" applyBorder="0" applyAlignment="0" applyProtection="0"/>
    <xf numFmtId="0" fontId="28" fillId="0" borderId="0" applyNumberFormat="0"/>
    <xf numFmtId="172" fontId="3" fillId="0" borderId="0" applyFill="0" applyBorder="0" applyAlignment="0"/>
    <xf numFmtId="168" fontId="3" fillId="0" borderId="0" applyFill="0" applyBorder="0" applyAlignment="0"/>
    <xf numFmtId="172" fontId="3" fillId="0" borderId="0" applyFill="0" applyBorder="0" applyAlignment="0"/>
    <xf numFmtId="173" fontId="3" fillId="0" borderId="0" applyFill="0" applyBorder="0" applyAlignment="0"/>
    <xf numFmtId="168" fontId="3" fillId="0" borderId="0" applyFill="0" applyBorder="0" applyAlignment="0"/>
    <xf numFmtId="0" fontId="29" fillId="0" borderId="0">
      <protection locked="0"/>
    </xf>
    <xf numFmtId="0" fontId="29" fillId="0" borderId="0">
      <protection locked="0"/>
    </xf>
    <xf numFmtId="0" fontId="29" fillId="0" borderId="0">
      <protection locked="0"/>
    </xf>
    <xf numFmtId="0" fontId="29" fillId="0" borderId="0">
      <protection locked="0"/>
    </xf>
    <xf numFmtId="0" fontId="29" fillId="0" borderId="0">
      <protection locked="0"/>
    </xf>
    <xf numFmtId="0" fontId="29" fillId="0" borderId="0">
      <protection locked="0"/>
    </xf>
    <xf numFmtId="0" fontId="29" fillId="0" borderId="0">
      <protection locked="0"/>
    </xf>
    <xf numFmtId="197" fontId="3" fillId="0" borderId="0">
      <protection locked="0"/>
    </xf>
    <xf numFmtId="0" fontId="30" fillId="0" borderId="0"/>
    <xf numFmtId="22" fontId="31" fillId="0" borderId="0" applyFont="0" applyFill="0" applyBorder="0" applyAlignment="0" applyProtection="0"/>
    <xf numFmtId="14" fontId="32" fillId="0" borderId="0" applyFont="0" applyFill="0" applyBorder="0" applyAlignment="0" applyProtection="0"/>
    <xf numFmtId="17" fontId="32" fillId="0" borderId="0" applyFont="0" applyFill="0" applyBorder="0" applyAlignment="0" applyProtection="0"/>
    <xf numFmtId="198" fontId="32" fillId="0" borderId="0" applyFont="0" applyFill="0" applyBorder="0" applyAlignment="0" applyProtection="0"/>
    <xf numFmtId="199" fontId="32" fillId="0" borderId="0" applyFont="0" applyFill="0" applyBorder="0" applyAlignment="0" applyProtection="0"/>
    <xf numFmtId="3" fontId="19" fillId="0" borderId="0" applyFont="0" applyFill="0" applyBorder="0" applyAlignment="0" applyProtection="0"/>
    <xf numFmtId="4" fontId="19" fillId="0" borderId="0" applyFont="0" applyFill="0" applyBorder="0" applyAlignment="0" applyProtection="0"/>
    <xf numFmtId="20" fontId="32" fillId="0" borderId="0" applyFont="0" applyFill="0" applyBorder="0" applyAlignment="0" applyProtection="0"/>
    <xf numFmtId="38" fontId="9" fillId="4" borderId="0" applyNumberFormat="0" applyBorder="0" applyAlignment="0" applyProtection="0"/>
    <xf numFmtId="0" fontId="33" fillId="0" borderId="0">
      <alignment horizontal="left" vertical="center"/>
    </xf>
    <xf numFmtId="0" fontId="20" fillId="0" borderId="0"/>
    <xf numFmtId="0" fontId="34" fillId="5" borderId="9"/>
    <xf numFmtId="37" fontId="35" fillId="4" borderId="10" applyFill="0">
      <alignment vertical="center"/>
    </xf>
    <xf numFmtId="0" fontId="35" fillId="6" borderId="3" applyNumberFormat="0">
      <alignment horizontal="left" vertical="top" indent="1"/>
    </xf>
    <xf numFmtId="0" fontId="35" fillId="2" borderId="0" applyBorder="0">
      <alignment horizontal="left" vertical="center" indent="1"/>
    </xf>
    <xf numFmtId="0" fontId="35" fillId="0" borderId="3" applyNumberFormat="0" applyFill="0">
      <alignment horizontal="centerContinuous" vertical="top"/>
    </xf>
    <xf numFmtId="14" fontId="4" fillId="7" borderId="3">
      <alignment horizontal="center" vertical="center" wrapText="1"/>
    </xf>
    <xf numFmtId="0" fontId="15" fillId="0" borderId="0" applyFill="0" applyAlignment="0" applyProtection="0">
      <protection locked="0"/>
    </xf>
    <xf numFmtId="0" fontId="15" fillId="0" borderId="11" applyFill="0" applyAlignment="0" applyProtection="0">
      <protection locked="0"/>
    </xf>
    <xf numFmtId="200" fontId="3" fillId="0" borderId="0">
      <protection locked="0"/>
    </xf>
    <xf numFmtId="200" fontId="3" fillId="0" borderId="0">
      <protection locked="0"/>
    </xf>
    <xf numFmtId="0" fontId="36" fillId="0" borderId="3" applyBorder="0"/>
    <xf numFmtId="10" fontId="9" fillId="8" borderId="7" applyNumberFormat="0" applyBorder="0" applyAlignment="0" applyProtection="0"/>
    <xf numFmtId="0" fontId="3" fillId="0" borderId="12" applyNumberFormat="0" applyFont="0" applyFill="0" applyAlignment="0" applyProtection="0"/>
    <xf numFmtId="38" fontId="27" fillId="0" borderId="0" applyFont="0" applyFill="0" applyBorder="0" applyAlignment="0" applyProtection="0"/>
    <xf numFmtId="172" fontId="3" fillId="0" borderId="0" applyFill="0" applyBorder="0" applyAlignment="0"/>
    <xf numFmtId="168" fontId="3" fillId="0" borderId="0" applyFill="0" applyBorder="0" applyAlignment="0"/>
    <xf numFmtId="172" fontId="3" fillId="0" borderId="0" applyFill="0" applyBorder="0" applyAlignment="0"/>
    <xf numFmtId="173" fontId="3" fillId="0" borderId="0" applyFill="0" applyBorder="0" applyAlignment="0"/>
    <xf numFmtId="168" fontId="3" fillId="0" borderId="0" applyFill="0" applyBorder="0" applyAlignment="0"/>
    <xf numFmtId="0" fontId="25" fillId="0" borderId="0"/>
    <xf numFmtId="0" fontId="37" fillId="0" borderId="0" applyNumberFormat="0"/>
    <xf numFmtId="201" fontId="10" fillId="0" borderId="0" applyFont="0" applyFill="0" applyBorder="0" applyAlignment="0" applyProtection="0"/>
    <xf numFmtId="202" fontId="3" fillId="0" borderId="0" applyFont="0" applyFill="0" applyBorder="0" applyAlignment="0" applyProtection="0"/>
    <xf numFmtId="203" fontId="3" fillId="0" borderId="0" applyFont="0" applyFill="0" applyBorder="0" applyAlignment="0" applyProtection="0"/>
    <xf numFmtId="204" fontId="3" fillId="0" borderId="0" applyFont="0" applyFill="0" applyBorder="0" applyAlignment="0" applyProtection="0"/>
    <xf numFmtId="201" fontId="10" fillId="0" borderId="0" applyFont="0" applyFill="0" applyBorder="0" applyAlignment="0" applyProtection="0"/>
    <xf numFmtId="42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205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0" fontId="38" fillId="4" borderId="0">
      <alignment horizontal="left" wrapText="1" indent="1"/>
    </xf>
    <xf numFmtId="0" fontId="39" fillId="0" borderId="0"/>
    <xf numFmtId="0" fontId="22" fillId="0" borderId="0"/>
    <xf numFmtId="0" fontId="23" fillId="0" borderId="0"/>
    <xf numFmtId="37" fontId="11" fillId="2" borderId="13" applyBorder="0">
      <alignment horizontal="left" vertical="center" indent="2"/>
    </xf>
    <xf numFmtId="0" fontId="10" fillId="0" borderId="0"/>
    <xf numFmtId="38" fontId="40" fillId="0" borderId="0"/>
    <xf numFmtId="207" fontId="9" fillId="0" borderId="0" applyFont="0" applyFill="0" applyBorder="0" applyAlignment="0" applyProtection="0"/>
    <xf numFmtId="208" fontId="9" fillId="0" borderId="0" applyFont="0" applyFill="0" applyBorder="0" applyAlignment="0" applyProtection="0"/>
    <xf numFmtId="0" fontId="41" fillId="0" borderId="0"/>
    <xf numFmtId="209" fontId="15" fillId="0" borderId="0" applyFont="0" applyFill="0" applyBorder="0" applyAlignment="0" applyProtection="0"/>
    <xf numFmtId="210" fontId="17" fillId="0" borderId="0" applyFont="0" applyFill="0" applyBorder="0" applyAlignment="0" applyProtection="0"/>
    <xf numFmtId="211" fontId="18" fillId="0" borderId="0" applyFont="0" applyFill="0" applyBorder="0" applyAlignment="0" applyProtection="0"/>
    <xf numFmtId="212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213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214" fontId="18" fillId="0" borderId="0" applyFont="0" applyFill="0" applyBorder="0" applyAlignment="0" applyProtection="0"/>
    <xf numFmtId="215" fontId="17" fillId="0" borderId="0" applyFont="0" applyFill="0" applyBorder="0" applyAlignment="0" applyProtection="0"/>
    <xf numFmtId="216" fontId="18" fillId="0" borderId="0" applyFont="0" applyFill="0" applyBorder="0" applyAlignment="0" applyProtection="0"/>
    <xf numFmtId="217" fontId="17" fillId="0" borderId="0" applyFont="0" applyFill="0" applyBorder="0" applyAlignment="0" applyProtection="0"/>
    <xf numFmtId="218" fontId="18" fillId="0" borderId="0" applyFont="0" applyFill="0" applyBorder="0" applyAlignment="0" applyProtection="0"/>
    <xf numFmtId="219" fontId="17" fillId="0" borderId="0" applyFont="0" applyFill="0" applyBorder="0" applyAlignment="0" applyProtection="0"/>
    <xf numFmtId="9" fontId="27" fillId="0" borderId="14" applyNumberFormat="0" applyBorder="0"/>
    <xf numFmtId="0" fontId="42" fillId="0" borderId="3" applyBorder="0"/>
    <xf numFmtId="0" fontId="43" fillId="0" borderId="0"/>
    <xf numFmtId="0" fontId="44" fillId="0" borderId="0" applyNumberFormat="0"/>
    <xf numFmtId="172" fontId="3" fillId="0" borderId="0" applyFill="0" applyBorder="0" applyAlignment="0"/>
    <xf numFmtId="168" fontId="3" fillId="0" borderId="0" applyFill="0" applyBorder="0" applyAlignment="0"/>
    <xf numFmtId="172" fontId="3" fillId="0" borderId="0" applyFill="0" applyBorder="0" applyAlignment="0"/>
    <xf numFmtId="173" fontId="3" fillId="0" borderId="0" applyFill="0" applyBorder="0" applyAlignment="0"/>
    <xf numFmtId="168" fontId="3" fillId="0" borderId="0" applyFill="0" applyBorder="0" applyAlignment="0"/>
    <xf numFmtId="0" fontId="27" fillId="0" borderId="0" applyNumberFormat="0" applyFont="0" applyFill="0" applyBorder="0" applyAlignment="0" applyProtection="0">
      <alignment horizontal="left"/>
    </xf>
    <xf numFmtId="15" fontId="27" fillId="0" borderId="0" applyFont="0" applyFill="0" applyBorder="0" applyAlignment="0" applyProtection="0"/>
    <xf numFmtId="0" fontId="34" fillId="0" borderId="11" applyNumberFormat="0" applyFill="0" applyBorder="0" applyAlignment="0" applyProtection="0"/>
    <xf numFmtId="0" fontId="45" fillId="0" borderId="11" applyNumberFormat="0" applyFill="0" applyBorder="0" applyAlignment="0" applyProtection="0"/>
    <xf numFmtId="0" fontId="46" fillId="0" borderId="11" applyNumberFormat="0" applyFill="0" applyBorder="0" applyAlignment="0" applyProtection="0"/>
    <xf numFmtId="0" fontId="47" fillId="0" borderId="15"/>
    <xf numFmtId="0" fontId="30" fillId="0" borderId="16"/>
    <xf numFmtId="0" fontId="48" fillId="4" borderId="0" applyBorder="0" applyProtection="0"/>
    <xf numFmtId="0" fontId="19" fillId="0" borderId="0"/>
    <xf numFmtId="0" fontId="19" fillId="0" borderId="0"/>
    <xf numFmtId="0" fontId="49" fillId="6" borderId="0"/>
    <xf numFmtId="0" fontId="49" fillId="6" borderId="0"/>
    <xf numFmtId="0" fontId="49" fillId="6" borderId="0"/>
    <xf numFmtId="0" fontId="49" fillId="6" borderId="0"/>
    <xf numFmtId="0" fontId="49" fillId="6" borderId="0"/>
    <xf numFmtId="0" fontId="49" fillId="6" borderId="0"/>
    <xf numFmtId="0" fontId="49" fillId="6" borderId="0"/>
    <xf numFmtId="0" fontId="49" fillId="6" borderId="0"/>
    <xf numFmtId="0" fontId="50" fillId="0" borderId="17"/>
    <xf numFmtId="3" fontId="3" fillId="0" borderId="7" applyNumberFormat="0" applyFont="0" applyFill="0" applyAlignment="0" applyProtection="0">
      <alignment vertical="center"/>
    </xf>
    <xf numFmtId="49" fontId="26" fillId="0" borderId="0" applyFill="0" applyBorder="0" applyAlignment="0"/>
    <xf numFmtId="220" fontId="3" fillId="0" borderId="0" applyFill="0" applyBorder="0" applyAlignment="0"/>
    <xf numFmtId="167" fontId="3" fillId="0" borderId="0" applyFill="0" applyBorder="0" applyAlignment="0"/>
    <xf numFmtId="0" fontId="51" fillId="0" borderId="0" applyFill="0" applyBorder="0" applyProtection="0">
      <alignment horizontal="left" vertical="top"/>
    </xf>
    <xf numFmtId="40" fontId="52" fillId="0" borderId="0"/>
    <xf numFmtId="0" fontId="53" fillId="0" borderId="5" applyBorder="0">
      <alignment horizontal="center"/>
    </xf>
    <xf numFmtId="0" fontId="3" fillId="0" borderId="18" applyFill="0" applyProtection="0"/>
    <xf numFmtId="0" fontId="3" fillId="0" borderId="19" applyNumberFormat="0" applyFont="0" applyFill="0" applyAlignment="0" applyProtection="0"/>
    <xf numFmtId="221" fontId="14" fillId="0" borderId="0" applyFont="0" applyFill="0" applyBorder="0" applyAlignment="0" applyProtection="0"/>
    <xf numFmtId="222" fontId="14" fillId="0" borderId="0" applyFont="0" applyFill="0" applyBorder="0" applyAlignment="0" applyProtection="0"/>
    <xf numFmtId="0" fontId="54" fillId="0" borderId="20" applyNumberFormat="0" applyFill="0" applyBorder="0" applyAlignment="0">
      <protection locked="0"/>
    </xf>
    <xf numFmtId="223" fontId="14" fillId="0" borderId="0" applyFont="0" applyFill="0" applyBorder="0" applyAlignment="0" applyProtection="0"/>
    <xf numFmtId="224" fontId="14" fillId="0" borderId="0" applyFont="0" applyFill="0" applyBorder="0" applyAlignment="0" applyProtection="0"/>
    <xf numFmtId="0" fontId="55" fillId="0" borderId="0"/>
    <xf numFmtId="225" fontId="27" fillId="0" borderId="0" applyFont="0" applyFill="0" applyBorder="0" applyAlignment="0" applyProtection="0"/>
    <xf numFmtId="226" fontId="19" fillId="0" borderId="0" applyFont="0" applyFill="0" applyBorder="0" applyAlignment="0" applyProtection="0"/>
    <xf numFmtId="0" fontId="22" fillId="0" borderId="21"/>
    <xf numFmtId="0" fontId="41" fillId="0" borderId="0"/>
    <xf numFmtId="37" fontId="56" fillId="0" borderId="0"/>
    <xf numFmtId="43" fontId="3" fillId="0" borderId="0" applyFont="0" applyFill="0" applyBorder="0" applyAlignment="0" applyProtection="0"/>
    <xf numFmtId="0" fontId="57" fillId="0" borderId="0">
      <alignment vertical="center"/>
    </xf>
    <xf numFmtId="0" fontId="6" fillId="0" borderId="0"/>
    <xf numFmtId="40" fontId="58" fillId="0" borderId="0" applyFont="0" applyFill="0" applyBorder="0" applyAlignment="0" applyProtection="0"/>
    <xf numFmtId="38" fontId="58" fillId="0" borderId="0" applyFont="0" applyFill="0" applyBorder="0" applyAlignment="0" applyProtection="0"/>
    <xf numFmtId="0" fontId="58" fillId="0" borderId="0"/>
    <xf numFmtId="227" fontId="58" fillId="0" borderId="0" applyFont="0" applyFill="0" applyBorder="0" applyAlignment="0" applyProtection="0"/>
    <xf numFmtId="228" fontId="58" fillId="0" borderId="0" applyFont="0" applyFill="0" applyBorder="0" applyAlignment="0" applyProtection="0"/>
  </cellStyleXfs>
  <cellXfs count="29">
    <xf numFmtId="0" fontId="0" fillId="0" borderId="0" xfId="0"/>
    <xf numFmtId="0" fontId="0" fillId="0" borderId="0" xfId="0"/>
    <xf numFmtId="177" fontId="0" fillId="0" borderId="0" xfId="0" applyNumberFormat="1"/>
    <xf numFmtId="1" fontId="0" fillId="0" borderId="0" xfId="0" applyNumberFormat="1"/>
    <xf numFmtId="0" fontId="59" fillId="0" borderId="0" xfId="0" applyFont="1" applyFill="1" applyBorder="1" applyAlignment="1">
      <alignment horizontal="center" wrapText="1"/>
    </xf>
    <xf numFmtId="177" fontId="0" fillId="0" borderId="0" xfId="0" applyNumberFormat="1" applyFill="1"/>
    <xf numFmtId="41" fontId="61" fillId="0" borderId="0" xfId="0" applyNumberFormat="1" applyFont="1" applyAlignment="1">
      <alignment horizontal="center"/>
    </xf>
    <xf numFmtId="1" fontId="61" fillId="0" borderId="0" xfId="0" applyNumberFormat="1" applyFont="1"/>
    <xf numFmtId="2" fontId="61" fillId="0" borderId="0" xfId="0" applyNumberFormat="1" applyFont="1" applyAlignment="1">
      <alignment horizontal="center"/>
    </xf>
    <xf numFmtId="43" fontId="61" fillId="0" borderId="0" xfId="0" applyNumberFormat="1" applyFont="1" applyAlignment="1">
      <alignment horizontal="center"/>
    </xf>
    <xf numFmtId="0" fontId="0" fillId="0" borderId="0" xfId="0" applyNumberFormat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9" fontId="61" fillId="0" borderId="0" xfId="1" applyFont="1" applyAlignment="1">
      <alignment horizontal="center"/>
    </xf>
    <xf numFmtId="1" fontId="0" fillId="0" borderId="0" xfId="0" applyNumberFormat="1" applyAlignment="1">
      <alignment horizontal="center"/>
    </xf>
    <xf numFmtId="0" fontId="2" fillId="0" borderId="0" xfId="0" quotePrefix="1" applyFont="1" applyBorder="1"/>
    <xf numFmtId="0" fontId="2" fillId="0" borderId="0" xfId="0" quotePrefix="1" applyFont="1"/>
    <xf numFmtId="17" fontId="2" fillId="9" borderId="7" xfId="0" applyNumberFormat="1" applyFont="1" applyFill="1" applyBorder="1" applyAlignment="1">
      <alignment horizontal="center" vertical="center" wrapText="1"/>
    </xf>
    <xf numFmtId="0" fontId="60" fillId="9" borderId="7" xfId="0" applyFont="1" applyFill="1" applyBorder="1" applyAlignment="1">
      <alignment horizontal="center" vertical="center" wrapText="1"/>
    </xf>
    <xf numFmtId="17" fontId="60" fillId="9" borderId="7" xfId="0" applyNumberFormat="1" applyFont="1" applyFill="1" applyBorder="1" applyAlignment="1">
      <alignment horizontal="center" vertical="center" wrapText="1"/>
    </xf>
    <xf numFmtId="0" fontId="60" fillId="10" borderId="7" xfId="0" applyFont="1" applyFill="1" applyBorder="1" applyAlignment="1">
      <alignment horizontal="center" vertical="center" wrapText="1"/>
    </xf>
    <xf numFmtId="0" fontId="0" fillId="11" borderId="0" xfId="0" applyFill="1"/>
    <xf numFmtId="1" fontId="61" fillId="12" borderId="0" xfId="0" applyNumberFormat="1" applyFont="1" applyFill="1"/>
    <xf numFmtId="0" fontId="0" fillId="12" borderId="0" xfId="0" applyFill="1"/>
    <xf numFmtId="177" fontId="0" fillId="11" borderId="0" xfId="0" applyNumberFormat="1" applyFont="1" applyFill="1"/>
    <xf numFmtId="0" fontId="2" fillId="0" borderId="0" xfId="0" applyFont="1" applyBorder="1"/>
    <xf numFmtId="43" fontId="0" fillId="0" borderId="0" xfId="0" applyNumberFormat="1" applyAlignment="1">
      <alignment horizontal="center"/>
    </xf>
    <xf numFmtId="1" fontId="0" fillId="0" borderId="0" xfId="0" applyNumberFormat="1" applyFill="1"/>
    <xf numFmtId="177" fontId="0" fillId="11" borderId="0" xfId="0" applyNumberFormat="1" applyFill="1" applyAlignment="1">
      <alignment horizontal="center"/>
    </xf>
  </cellXfs>
  <cellStyles count="223">
    <cellStyle name="???" xfId="3"/>
    <cellStyle name="???? [0.00]_Book1" xfId="4"/>
    <cellStyle name="????_Book1" xfId="5"/>
    <cellStyle name="??_AP01" xfId="6"/>
    <cellStyle name="¨_x000c_ LŒB" xfId="7"/>
    <cellStyle name="’Ê‰Ý [0.00]_MONTHREP1_00" xfId="8"/>
    <cellStyle name="’Ê‰Ý_MONTHREP1_00" xfId="9"/>
    <cellStyle name="=C:\WINNT35\SYSTEM32\COMMAND.COM" xfId="10"/>
    <cellStyle name="•W€_MONTHREP1_00" xfId="11"/>
    <cellStyle name="ÊÝ [0.00]_MONTHREP1_00" xfId="12"/>
    <cellStyle name="ÊÝ_MONTHREP1_00" xfId="13"/>
    <cellStyle name="W_MONTHREP1_00" xfId="14"/>
    <cellStyle name="1 000 Kc_laroux" xfId="15"/>
    <cellStyle name="1 000 Ke_laroux" xfId="16"/>
    <cellStyle name="amount" xfId="17"/>
    <cellStyle name="Ärenderubrik" xfId="18"/>
    <cellStyle name="beide" xfId="19"/>
    <cellStyle name="Body text" xfId="20"/>
    <cellStyle name="bottem" xfId="21"/>
    <cellStyle name="Calc Currency (0)" xfId="22"/>
    <cellStyle name="Calc Currency (2)" xfId="23"/>
    <cellStyle name="Calc Percent (0)" xfId="24"/>
    <cellStyle name="Calc Percent (1)" xfId="25"/>
    <cellStyle name="Calc Percent (2)" xfId="26"/>
    <cellStyle name="Calc Units (0)" xfId="27"/>
    <cellStyle name="Calc Units (1)" xfId="28"/>
    <cellStyle name="Calc Units (2)" xfId="29"/>
    <cellStyle name="cárky [0]_laroux" xfId="30"/>
    <cellStyle name="cárky_laroux" xfId="31"/>
    <cellStyle name="Cena" xfId="32"/>
    <cellStyle name="Centered Heading" xfId="33"/>
    <cellStyle name="Column_Title" xfId="34"/>
    <cellStyle name="Comma  - Style1" xfId="35"/>
    <cellStyle name="Comma  - Style2" xfId="36"/>
    <cellStyle name="Comma  - Style3" xfId="37"/>
    <cellStyle name="Comma  - Style4" xfId="38"/>
    <cellStyle name="Comma  - Style5" xfId="39"/>
    <cellStyle name="Comma  - Style6" xfId="40"/>
    <cellStyle name="Comma  - Style7" xfId="41"/>
    <cellStyle name="Comma  - Style8" xfId="42"/>
    <cellStyle name="Comma %" xfId="43"/>
    <cellStyle name="Comma [#.##0]" xfId="44"/>
    <cellStyle name="Comma [0.000]" xfId="45"/>
    <cellStyle name="Comma [00]" xfId="46"/>
    <cellStyle name="Comma [000]" xfId="47"/>
    <cellStyle name="Comma 0.0" xfId="48"/>
    <cellStyle name="Comma 0.0%" xfId="49"/>
    <cellStyle name="Comma 0.00" xfId="50"/>
    <cellStyle name="Comma 0.00%" xfId="51"/>
    <cellStyle name="Comma 0.000" xfId="52"/>
    <cellStyle name="Comma 0.000%" xfId="53"/>
    <cellStyle name="Comma0" xfId="54"/>
    <cellStyle name="Comma1 - Style1" xfId="55"/>
    <cellStyle name="Company Name" xfId="56"/>
    <cellStyle name="CR Comma" xfId="57"/>
    <cellStyle name="CR Currency" xfId="58"/>
    <cellStyle name="Credit" xfId="59"/>
    <cellStyle name="Credit subtotal" xfId="60"/>
    <cellStyle name="Credit Total" xfId="61"/>
    <cellStyle name="Curren - Style1" xfId="62"/>
    <cellStyle name="Curren - Style2" xfId="63"/>
    <cellStyle name="Curren - Style3" xfId="64"/>
    <cellStyle name="Curren - Style4" xfId="65"/>
    <cellStyle name="Currency %" xfId="66"/>
    <cellStyle name="Currency (0.00)" xfId="67"/>
    <cellStyle name="Currency [00]" xfId="68"/>
    <cellStyle name="Currency 0.0" xfId="69"/>
    <cellStyle name="Currency 0.0%" xfId="70"/>
    <cellStyle name="Currency 0.00" xfId="71"/>
    <cellStyle name="Currency 0.00%" xfId="72"/>
    <cellStyle name="Currency 0.000" xfId="73"/>
    <cellStyle name="Currency 0.000%" xfId="74"/>
    <cellStyle name="Currency(000)" xfId="75"/>
    <cellStyle name="Currency0" xfId="76"/>
    <cellStyle name="Date" xfId="77"/>
    <cellStyle name="Date Short" xfId="78"/>
    <cellStyle name="Date_06 CITR_Calculation_311206" xfId="79"/>
    <cellStyle name="Debit" xfId="80"/>
    <cellStyle name="Debit subtotal" xfId="81"/>
    <cellStyle name="Debit Total" xfId="82"/>
    <cellStyle name="Dezimal [0]_48 Seitz v. oebel korrektur KWI" xfId="83"/>
    <cellStyle name="Dezimal_48 Seitz v. oebel korrektur KWI" xfId="84"/>
    <cellStyle name="Discount" xfId="85"/>
    <cellStyle name="eárky [0]_laroux" xfId="86"/>
    <cellStyle name="eárky_laroux" xfId="87"/>
    <cellStyle name="Empty" xfId="88"/>
    <cellStyle name="Enter Currency (0)" xfId="89"/>
    <cellStyle name="Enter Currency (2)" xfId="90"/>
    <cellStyle name="Enter Units (0)" xfId="91"/>
    <cellStyle name="Enter Units (1)" xfId="92"/>
    <cellStyle name="Enter Units (2)" xfId="93"/>
    <cellStyle name="F2" xfId="94"/>
    <cellStyle name="F3" xfId="95"/>
    <cellStyle name="F4" xfId="96"/>
    <cellStyle name="F5" xfId="97"/>
    <cellStyle name="F6" xfId="98"/>
    <cellStyle name="F7" xfId="99"/>
    <cellStyle name="F8" xfId="100"/>
    <cellStyle name="Fixed" xfId="101"/>
    <cellStyle name="form" xfId="102"/>
    <cellStyle name="Format Datum (ÅÅ-MM-DD t.mm)" xfId="103"/>
    <cellStyle name="Format Datum (ÅÅ-MM-DD)" xfId="104"/>
    <cellStyle name="Format Datum (MMM-ÅÅ)" xfId="105"/>
    <cellStyle name="Format Procent (0%)" xfId="106"/>
    <cellStyle name="Format Procent (0,0%)" xfId="107"/>
    <cellStyle name="Format Tal (# ##0)" xfId="108"/>
    <cellStyle name="Format Tal (# ##0,00)" xfId="109"/>
    <cellStyle name="Format Tid (t.mm)" xfId="110"/>
    <cellStyle name="Grey" xfId="111"/>
    <cellStyle name="Head1" xfId="112"/>
    <cellStyle name="header" xfId="113"/>
    <cellStyle name="Header - Style1" xfId="114"/>
    <cellStyle name="Header Total" xfId="115"/>
    <cellStyle name="Header1" xfId="116"/>
    <cellStyle name="Header2" xfId="117"/>
    <cellStyle name="Header3" xfId="118"/>
    <cellStyle name="Heading" xfId="119"/>
    <cellStyle name="Heading No Underline" xfId="120"/>
    <cellStyle name="Heading With Underline" xfId="121"/>
    <cellStyle name="Heading1" xfId="122"/>
    <cellStyle name="Heading2" xfId="123"/>
    <cellStyle name="HPproduct" xfId="124"/>
    <cellStyle name="Input [yellow]" xfId="125"/>
    <cellStyle name="Internal link" xfId="126"/>
    <cellStyle name="Komma (0)" xfId="127"/>
    <cellStyle name="Link Currency (0)" xfId="128"/>
    <cellStyle name="Link Currency (2)" xfId="129"/>
    <cellStyle name="Link Units (0)" xfId="130"/>
    <cellStyle name="Link Units (1)" xfId="131"/>
    <cellStyle name="Link Units (2)" xfId="132"/>
    <cellStyle name="List Price" xfId="133"/>
    <cellStyle name="Malý nadpis" xfId="134"/>
    <cellStyle name="meny_laroux" xfId="135"/>
    <cellStyle name="Millares [0]_FACTURACION ASAP" xfId="136"/>
    <cellStyle name="Milliers [0]_Afrique" xfId="137"/>
    <cellStyle name="Milliers_Afrique" xfId="138"/>
    <cellStyle name="miny_laroux" xfId="139"/>
    <cellStyle name="Moneda [0]_VERA" xfId="140"/>
    <cellStyle name="Moneda_VERA" xfId="141"/>
    <cellStyle name="Monétaire [0]_Afrique" xfId="142"/>
    <cellStyle name="Monétaire_Afrique" xfId="143"/>
    <cellStyle name="NonPrint_TemTitle" xfId="144"/>
    <cellStyle name="Normal" xfId="0" builtinId="0"/>
    <cellStyle name="Normal - Style1" xfId="145"/>
    <cellStyle name="Normal - Style3" xfId="146"/>
    <cellStyle name="Normal - Style5" xfId="147"/>
    <cellStyle name="Normal 2" xfId="148"/>
    <cellStyle name="Normal 3" xfId="2"/>
    <cellStyle name="normální_laroux" xfId="149"/>
    <cellStyle name="Note heading" xfId="150"/>
    <cellStyle name="Œ…‹æØ‚è [0.00]_MONTHREP1_00" xfId="151"/>
    <cellStyle name="Œ…‹æØ‚è_MONTHREP1_00" xfId="152"/>
    <cellStyle name="P/N" xfId="153"/>
    <cellStyle name="Percent" xfId="1" builtinId="5"/>
    <cellStyle name="Percent %" xfId="154"/>
    <cellStyle name="Percent % Long Underline" xfId="155"/>
    <cellStyle name="Percent %_Worksheet in  US Financial Statements Ref. Workbook - Single Co" xfId="156"/>
    <cellStyle name="Percent (0)" xfId="157"/>
    <cellStyle name="Percent [0]" xfId="158"/>
    <cellStyle name="Percent [00]" xfId="159"/>
    <cellStyle name="Percent [2]" xfId="160"/>
    <cellStyle name="Percent 0.0%" xfId="161"/>
    <cellStyle name="Percent 0.0% Long Underline" xfId="162"/>
    <cellStyle name="Percent 0.00%" xfId="163"/>
    <cellStyle name="Percent 0.00% Long Underline" xfId="164"/>
    <cellStyle name="Percent 0.000%" xfId="165"/>
    <cellStyle name="Percent 0.000% Long Underline" xfId="166"/>
    <cellStyle name="PERCENTAGE" xfId="167"/>
    <cellStyle name="Pnumber" xfId="168"/>
    <cellStyle name="Popis" xfId="169"/>
    <cellStyle name="Poznámka" xfId="170"/>
    <cellStyle name="PrePop Currency (0)" xfId="171"/>
    <cellStyle name="PrePop Currency (2)" xfId="172"/>
    <cellStyle name="PrePop Units (0)" xfId="173"/>
    <cellStyle name="PrePop Units (1)" xfId="174"/>
    <cellStyle name="PrePop Units (2)" xfId="175"/>
    <cellStyle name="PSChar" xfId="176"/>
    <cellStyle name="PSDate" xfId="177"/>
    <cellStyle name="Rubrik1" xfId="178"/>
    <cellStyle name="Rubrik2" xfId="179"/>
    <cellStyle name="Rubrik3" xfId="180"/>
    <cellStyle name="sbt2" xfId="181"/>
    <cellStyle name="Shell" xfId="182"/>
    <cellStyle name="small" xfId="183"/>
    <cellStyle name="Standard_48 Seitz v. oebel korrektur KWI" xfId="184"/>
    <cellStyle name="Style 1" xfId="185"/>
    <cellStyle name="StyleName1" xfId="186"/>
    <cellStyle name="StyleName2" xfId="187"/>
    <cellStyle name="StyleName3" xfId="188"/>
    <cellStyle name="StyleName4" xfId="189"/>
    <cellStyle name="StyleName5" xfId="190"/>
    <cellStyle name="StyleName6" xfId="191"/>
    <cellStyle name="StyleName7" xfId="192"/>
    <cellStyle name="StyleName8" xfId="193"/>
    <cellStyle name="subt1" xfId="194"/>
    <cellStyle name="Table" xfId="195"/>
    <cellStyle name="Text Indent A" xfId="196"/>
    <cellStyle name="Text Indent B" xfId="197"/>
    <cellStyle name="Text Indent C" xfId="198"/>
    <cellStyle name="Tickmark" xfId="199"/>
    <cellStyle name="Times New Roman" xfId="200"/>
    <cellStyle name="Título" xfId="201"/>
    <cellStyle name="top" xfId="202"/>
    <cellStyle name="Transfer out" xfId="203"/>
    <cellStyle name="Tusental (0)_1FIX, page 2" xfId="204"/>
    <cellStyle name="Tusental_1FIX, page 2" xfId="205"/>
    <cellStyle name="Unprotected" xfId="206"/>
    <cellStyle name="Valuta (0)_1FIX, page 2" xfId="207"/>
    <cellStyle name="Valuta_1FIX, page 2" xfId="208"/>
    <cellStyle name="Velký nadpis" xfId="209"/>
    <cellStyle name="Währung [0]_48 Seitz v. oebel korrektur KWI" xfId="210"/>
    <cellStyle name="Währung_48 Seitz v. oebel korrektur KWI" xfId="211"/>
    <cellStyle name="WHead - Style2" xfId="212"/>
    <cellStyle name="Záhlaví" xfId="213"/>
    <cellStyle name="一般_Overdue" xfId="214"/>
    <cellStyle name="千位分隔_GAC Reports HOBIC" xfId="215"/>
    <cellStyle name="常规_1BAS" xfId="216"/>
    <cellStyle name="未定義" xfId="217"/>
    <cellStyle name="桁区切り [0.00]_Book1" xfId="218"/>
    <cellStyle name="桁区切り_Book1" xfId="219"/>
    <cellStyle name="標準_Book1" xfId="220"/>
    <cellStyle name="通貨 [0.00]_Book1" xfId="221"/>
    <cellStyle name="通貨_Book1" xfId="222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ddyd/Documents/Document/ABC%20Clasification/Sep%202012/Lincoln%20Redistribution%20and%20Replenishment_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NCOLN MOVEMENT"/>
      <sheetName val="Service Factor"/>
      <sheetName val="Matrix Stocking Policy"/>
      <sheetName val="Pivot On Order"/>
      <sheetName val="On Order Data"/>
    </sheetNames>
    <sheetDataSet>
      <sheetData sheetId="0"/>
      <sheetData sheetId="1"/>
      <sheetData sheetId="2">
        <row r="3">
          <cell r="H3" t="str">
            <v>ASM</v>
          </cell>
          <cell r="I3">
            <v>0</v>
          </cell>
          <cell r="J3" t="str">
            <v>No</v>
          </cell>
        </row>
        <row r="4">
          <cell r="H4" t="str">
            <v>AMM</v>
          </cell>
          <cell r="I4">
            <v>0</v>
          </cell>
          <cell r="J4" t="str">
            <v>No</v>
          </cell>
        </row>
        <row r="5">
          <cell r="H5" t="str">
            <v>AFM</v>
          </cell>
          <cell r="I5">
            <v>1</v>
          </cell>
          <cell r="J5" t="str">
            <v>Yes</v>
          </cell>
        </row>
        <row r="6">
          <cell r="H6" t="str">
            <v>BSM</v>
          </cell>
          <cell r="I6">
            <v>0</v>
          </cell>
          <cell r="J6" t="str">
            <v>No</v>
          </cell>
        </row>
        <row r="7">
          <cell r="H7" t="str">
            <v>BMM</v>
          </cell>
          <cell r="I7">
            <v>0</v>
          </cell>
          <cell r="J7" t="str">
            <v>No</v>
          </cell>
        </row>
        <row r="8">
          <cell r="H8" t="str">
            <v>BFM</v>
          </cell>
          <cell r="I8">
            <v>1</v>
          </cell>
          <cell r="J8" t="str">
            <v>Yes</v>
          </cell>
        </row>
        <row r="9">
          <cell r="H9" t="str">
            <v>CSM</v>
          </cell>
          <cell r="I9">
            <v>0</v>
          </cell>
          <cell r="J9" t="str">
            <v>No</v>
          </cell>
        </row>
        <row r="10">
          <cell r="H10" t="str">
            <v>CMM</v>
          </cell>
          <cell r="I10">
            <v>0</v>
          </cell>
          <cell r="J10" t="str">
            <v>No</v>
          </cell>
        </row>
        <row r="11">
          <cell r="H11" t="str">
            <v>CFM</v>
          </cell>
          <cell r="I11">
            <v>1</v>
          </cell>
          <cell r="J11" t="str">
            <v>Yes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D1" zoomScale="85" zoomScaleNormal="85" workbookViewId="0">
      <selection activeCell="X7" sqref="X7"/>
    </sheetView>
  </sheetViews>
  <sheetFormatPr defaultRowHeight="15"/>
  <cols>
    <col min="3" max="3" width="12.7109375" bestFit="1" customWidth="1"/>
    <col min="11" max="11" width="10.28515625" bestFit="1" customWidth="1"/>
    <col min="22" max="22" width="9.140625" style="23"/>
    <col min="24" max="24" width="9.140625" style="21"/>
    <col min="28" max="28" width="11.85546875" style="21" customWidth="1"/>
  </cols>
  <sheetData>
    <row r="1" spans="1:30" ht="51">
      <c r="A1" s="18" t="s">
        <v>3</v>
      </c>
      <c r="B1" s="18" t="s">
        <v>4</v>
      </c>
      <c r="C1" s="18" t="s">
        <v>5</v>
      </c>
      <c r="D1" s="19" t="s">
        <v>6</v>
      </c>
      <c r="E1" s="19" t="s">
        <v>7</v>
      </c>
      <c r="F1" s="19" t="s">
        <v>8</v>
      </c>
      <c r="G1" s="19" t="s">
        <v>9</v>
      </c>
      <c r="H1" s="19" t="s">
        <v>10</v>
      </c>
      <c r="I1" s="19" t="s">
        <v>11</v>
      </c>
      <c r="J1" s="19" t="s">
        <v>12</v>
      </c>
      <c r="K1" s="19" t="s">
        <v>13</v>
      </c>
      <c r="L1" s="19" t="s">
        <v>14</v>
      </c>
      <c r="M1" s="19" t="s">
        <v>15</v>
      </c>
      <c r="N1" s="19" t="s">
        <v>16</v>
      </c>
      <c r="O1" s="19" t="s">
        <v>17</v>
      </c>
      <c r="P1" s="19" t="s">
        <v>18</v>
      </c>
      <c r="Q1" s="17" t="s">
        <v>19</v>
      </c>
      <c r="R1" s="17" t="s">
        <v>20</v>
      </c>
      <c r="S1" s="19" t="s">
        <v>21</v>
      </c>
      <c r="T1" s="19" t="s">
        <v>22</v>
      </c>
      <c r="U1" s="18" t="s">
        <v>23</v>
      </c>
      <c r="V1" s="18" t="s">
        <v>24</v>
      </c>
      <c r="W1" s="18" t="s">
        <v>25</v>
      </c>
      <c r="X1" s="20" t="s">
        <v>26</v>
      </c>
      <c r="Y1" s="18" t="s">
        <v>27</v>
      </c>
      <c r="Z1" s="18" t="s">
        <v>28</v>
      </c>
      <c r="AA1" s="18" t="s">
        <v>29</v>
      </c>
      <c r="AB1" s="20" t="s">
        <v>40</v>
      </c>
    </row>
    <row r="2" spans="1:30">
      <c r="A2" s="15" t="s">
        <v>30</v>
      </c>
      <c r="B2" s="16" t="s">
        <v>31</v>
      </c>
      <c r="C2" s="1" t="s">
        <v>32</v>
      </c>
      <c r="D2" s="10">
        <v>6</v>
      </c>
      <c r="E2" s="10">
        <v>75</v>
      </c>
      <c r="F2" s="2">
        <v>172</v>
      </c>
      <c r="G2" s="2">
        <v>28.666666666666668</v>
      </c>
      <c r="H2" s="4" t="s">
        <v>0</v>
      </c>
      <c r="I2" s="6">
        <v>498983.11</v>
      </c>
      <c r="J2" s="9">
        <v>52.233132000418713</v>
      </c>
      <c r="K2" s="9">
        <v>8984.0987040720192</v>
      </c>
      <c r="L2" s="9">
        <v>8984.0987040720192</v>
      </c>
      <c r="M2" s="13">
        <v>0.55732694623709456</v>
      </c>
      <c r="N2" s="12" t="s">
        <v>1</v>
      </c>
      <c r="O2" s="3">
        <v>12.500666648889833</v>
      </c>
      <c r="P2" s="8">
        <v>1.2815515655446006</v>
      </c>
      <c r="Q2" s="1">
        <v>14</v>
      </c>
      <c r="R2" s="11" t="s">
        <v>2</v>
      </c>
      <c r="S2" s="14">
        <v>10.94391345883956</v>
      </c>
      <c r="T2" s="14">
        <v>24.32169123661734</v>
      </c>
      <c r="U2" s="7">
        <v>80</v>
      </c>
      <c r="V2" s="22">
        <v>0</v>
      </c>
      <c r="W2" s="3">
        <v>80</v>
      </c>
      <c r="X2" s="24">
        <f t="shared" ref="X2:X3" si="0">IF(R2="Yes",Y2-W2,IF(R2="Yes",Z2&gt;0,0))</f>
        <v>-27.011642096715988</v>
      </c>
      <c r="Y2" s="5">
        <v>52.988357903284012</v>
      </c>
      <c r="Z2" s="5">
        <v>27.011642096715988</v>
      </c>
      <c r="AA2" s="3">
        <v>2.7906976744186047</v>
      </c>
      <c r="AB2" s="21">
        <v>0</v>
      </c>
    </row>
    <row r="3" spans="1:30">
      <c r="A3" s="25" t="s">
        <v>36</v>
      </c>
      <c r="B3" s="16" t="s">
        <v>38</v>
      </c>
      <c r="C3" s="1" t="s">
        <v>39</v>
      </c>
      <c r="D3" s="10">
        <v>5</v>
      </c>
      <c r="E3" s="10">
        <v>40</v>
      </c>
      <c r="F3" s="2">
        <v>45</v>
      </c>
      <c r="G3" s="2">
        <f>F3/6</f>
        <v>7.5</v>
      </c>
      <c r="H3" s="4" t="str">
        <f t="shared" ref="H3" si="1">IF(AND(D3&gt;=4,E3&gt;=4,F3&gt;=4),"FM",IF(AND(D3&lt;=2,E3&gt;0,F3&gt;0),"SM","MM"))</f>
        <v>FM</v>
      </c>
      <c r="I3" s="9">
        <v>1.8317052234900031</v>
      </c>
      <c r="J3" s="9">
        <v>300.39965665236053</v>
      </c>
      <c r="K3" s="9">
        <v>15828.70711085523</v>
      </c>
      <c r="L3" s="9">
        <v>8984.0987040720192</v>
      </c>
      <c r="M3" s="13">
        <v>0.98193099692636798</v>
      </c>
      <c r="N3" s="12" t="s">
        <v>37</v>
      </c>
      <c r="O3" s="3">
        <v>28.980453182561977</v>
      </c>
      <c r="P3" s="8">
        <v>1.6448536269514715</v>
      </c>
      <c r="Q3" s="1">
        <v>14</v>
      </c>
      <c r="R3" s="11" t="s">
        <v>2</v>
      </c>
      <c r="S3" s="14">
        <v>32.563855562254417</v>
      </c>
      <c r="T3" s="14">
        <v>45.31941111780997</v>
      </c>
      <c r="U3" s="7">
        <v>44</v>
      </c>
      <c r="V3" s="7">
        <v>0</v>
      </c>
      <c r="W3" s="27">
        <v>44</v>
      </c>
      <c r="X3" s="24">
        <f t="shared" si="0"/>
        <v>28.652744451143306</v>
      </c>
      <c r="Y3" s="5">
        <v>72.652744451143306</v>
      </c>
      <c r="Z3" s="5">
        <v>0</v>
      </c>
      <c r="AA3" s="3">
        <v>1.6097560975609757</v>
      </c>
      <c r="AB3" s="28">
        <v>29</v>
      </c>
      <c r="AC3" s="3">
        <f t="shared" ref="AC3" si="2">Y3/I3</f>
        <v>39.663993703482397</v>
      </c>
      <c r="AD3" s="26" t="str">
        <f>IF(Z3&gt;0,VLOOKUP(P3&amp;J3,'[1]Matrix Stocking Policy'!$H$3:$J$11,3,0),"No")</f>
        <v>No</v>
      </c>
    </row>
    <row r="6" spans="1:30">
      <c r="O6" t="s">
        <v>34</v>
      </c>
    </row>
    <row r="7" spans="1:30">
      <c r="P7" t="s">
        <v>33</v>
      </c>
    </row>
    <row r="8" spans="1:30">
      <c r="P8" t="s">
        <v>35</v>
      </c>
    </row>
  </sheetData>
  <conditionalFormatting sqref="X3">
    <cfRule type="cellIs" dxfId="5" priority="2" operator="greaterThan">
      <formula>0</formula>
    </cfRule>
  </conditionalFormatting>
  <conditionalFormatting sqref="X2">
    <cfRule type="cellIs" dxfId="4" priority="1" operator="greaterThan">
      <formula>0</formula>
    </cfRule>
  </conditionalFormatting>
  <conditionalFormatting sqref="AB3">
    <cfRule type="cellIs" dxfId="3" priority="12" operator="greaterThan">
      <formula>0</formula>
    </cfRule>
  </conditionalFormatting>
  <conditionalFormatting sqref="Y3">
    <cfRule type="cellIs" dxfId="2" priority="8" operator="greaterThan">
      <formula>0</formula>
    </cfRule>
  </conditionalFormatting>
  <conditionalFormatting sqref="W3">
    <cfRule type="cellIs" dxfId="1" priority="7" operator="greaterThan">
      <formula>0</formula>
    </cfRule>
  </conditionalFormatting>
  <conditionalFormatting sqref="Z3">
    <cfRule type="cellIs" dxfId="0" priority="6" operator="greaterThan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Atlas Copco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2012-10-09T06:51:54Z</dcterms:created>
  <dcterms:modified xsi:type="dcterms:W3CDTF">2012-10-09T09:48:44Z</dcterms:modified>
</cp:coreProperties>
</file>