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300" windowWidth="14895" windowHeight="7875"/>
  </bookViews>
  <sheets>
    <sheet name="Sheet1" sheetId="1" r:id="rId1"/>
    <sheet name="Sheet2" sheetId="2" r:id="rId2"/>
    <sheet name="Sheet3" sheetId="3" r:id="rId3"/>
  </sheets>
  <calcPr calcId="124519"/>
</workbook>
</file>

<file path=xl/calcChain.xml><?xml version="1.0" encoding="utf-8"?>
<calcChain xmlns="http://schemas.openxmlformats.org/spreadsheetml/2006/main">
  <c r="G27" i="1"/>
  <c r="F27"/>
  <c r="E27"/>
  <c r="G26"/>
  <c r="F26"/>
  <c r="E26"/>
  <c r="G25"/>
  <c r="F25"/>
  <c r="E25"/>
  <c r="E24"/>
  <c r="G24"/>
  <c r="F24"/>
  <c r="G5"/>
  <c r="G6"/>
  <c r="G7"/>
  <c r="G8"/>
  <c r="G9"/>
  <c r="G10"/>
  <c r="G11"/>
  <c r="G12"/>
  <c r="G13"/>
  <c r="G14"/>
  <c r="G15"/>
  <c r="G16"/>
  <c r="G17"/>
  <c r="G18"/>
  <c r="G19"/>
  <c r="G20"/>
  <c r="G21"/>
  <c r="G22"/>
  <c r="G23"/>
  <c r="G4"/>
  <c r="C5"/>
  <c r="C6"/>
  <c r="C7"/>
  <c r="C8"/>
  <c r="C9"/>
  <c r="C10"/>
  <c r="C11"/>
  <c r="C12"/>
  <c r="C13"/>
  <c r="C14"/>
  <c r="C15"/>
  <c r="C16"/>
  <c r="C17"/>
  <c r="C18"/>
  <c r="C19"/>
  <c r="C20"/>
  <c r="C21"/>
  <c r="C22"/>
  <c r="C23"/>
  <c r="C4"/>
  <c r="F5"/>
  <c r="F6"/>
  <c r="F7"/>
  <c r="F8"/>
  <c r="F9"/>
  <c r="F10"/>
  <c r="F11"/>
  <c r="F12"/>
  <c r="F13"/>
  <c r="F14"/>
  <c r="F15"/>
  <c r="F16"/>
  <c r="F17"/>
  <c r="F18"/>
  <c r="F19"/>
  <c r="F20"/>
  <c r="F21"/>
  <c r="F22"/>
  <c r="F23"/>
  <c r="F4"/>
</calcChain>
</file>

<file path=xl/sharedStrings.xml><?xml version="1.0" encoding="utf-8"?>
<sst xmlns="http://schemas.openxmlformats.org/spreadsheetml/2006/main" count="61" uniqueCount="58">
  <si>
    <t>Latihan 5</t>
  </si>
  <si>
    <t>laporan penerimaan uang kuliah mahasiswa</t>
  </si>
  <si>
    <t>tabel 1 : kode jurusan dan uang pengembangan</t>
  </si>
  <si>
    <t>Nrp</t>
  </si>
  <si>
    <t>nama</t>
  </si>
  <si>
    <t>jurusan</t>
  </si>
  <si>
    <t>jml sks</t>
  </si>
  <si>
    <t xml:space="preserve"> uang pemgembangan</t>
  </si>
  <si>
    <t>total biaya</t>
  </si>
  <si>
    <t>kode</t>
  </si>
  <si>
    <t>uang pengambangan</t>
  </si>
  <si>
    <t>yosua</t>
  </si>
  <si>
    <t>kedokteran</t>
  </si>
  <si>
    <t>lili</t>
  </si>
  <si>
    <t>tek. Sipil</t>
  </si>
  <si>
    <t>kurnia</t>
  </si>
  <si>
    <t>tek. Elektro</t>
  </si>
  <si>
    <t>melissa</t>
  </si>
  <si>
    <t>tek. Industri</t>
  </si>
  <si>
    <t>novi</t>
  </si>
  <si>
    <t>psikologi</t>
  </si>
  <si>
    <t>celine</t>
  </si>
  <si>
    <t>sastra inggris</t>
  </si>
  <si>
    <t>gunadi</t>
  </si>
  <si>
    <t>sastra japang</t>
  </si>
  <si>
    <t>jake</t>
  </si>
  <si>
    <t>ek. Management</t>
  </si>
  <si>
    <t>sitorrus</t>
  </si>
  <si>
    <t>ek. Akutansi</t>
  </si>
  <si>
    <t>ujang</t>
  </si>
  <si>
    <t>hary</t>
  </si>
  <si>
    <t>rudi</t>
  </si>
  <si>
    <t>tabel 2 uang kuliah per sks masing2 fasilitas</t>
  </si>
  <si>
    <t>ita</t>
  </si>
  <si>
    <t>angkatan</t>
  </si>
  <si>
    <t>teknik</t>
  </si>
  <si>
    <t>sastra</t>
  </si>
  <si>
    <t>ekonomi</t>
  </si>
  <si>
    <t>joni</t>
  </si>
  <si>
    <t>parto</t>
  </si>
  <si>
    <t>kirey</t>
  </si>
  <si>
    <t>veni</t>
  </si>
  <si>
    <t>feri</t>
  </si>
  <si>
    <t>sari</t>
  </si>
  <si>
    <t>ogi</t>
  </si>
  <si>
    <t>total</t>
  </si>
  <si>
    <t>rata2</t>
  </si>
  <si>
    <t>maksimum</t>
  </si>
  <si>
    <t>minimum</t>
  </si>
  <si>
    <t>ketentuan soal</t>
  </si>
  <si>
    <t>&gt; jurusan disi berdasarkan dengan membaca 2 digit tengah (digit ketiga dan keempat) dari kode nrp</t>
  </si>
  <si>
    <t>&gt; biaya per sks berdasarkan tabel 2 , dengan membaca 2 digit pertama(menyatakan angkatan) dan 2 digit ditengah (menyatakan jurusan)</t>
  </si>
  <si>
    <t xml:space="preserve">   dari kode nrp</t>
  </si>
  <si>
    <t xml:space="preserve">&gt; uang pengembangan berdasarkan tabel1, dengan membaca 2 digit ditengah ( digit ketiga dan keempat) dari kode nrp </t>
  </si>
  <si>
    <t xml:space="preserve">&gt;  total biaya = (jml sks x biaya per sks) + uang pengembangan </t>
  </si>
  <si>
    <t>selanjutnya hitung : total , rata2. maksumim, dan minimum</t>
  </si>
  <si>
    <t xml:space="preserve">biaya per sks </t>
  </si>
  <si>
    <t>yang terhormat pak Agus.
Bagaimana cara penggunaan untuk rumus E4,
untuk soal yang latihan 2.10 sudah saya lakukan seperti yang bpk katakan tapi hasilnya tetap menjadi 0. malah sebaliknya pak jika attacment yang bpk kasih kesaya saya tekan F2 dia berubah hasil menjadi 0 walaupun rumus sama dengan yang berada dibawahnya.
mohon bantuannya pak agus. Mohon maaf slalu bertanya. :D soalnya masih kurang paham untuk rumus match dan indexnya pak.</t>
  </si>
</sst>
</file>

<file path=xl/styles.xml><?xml version="1.0" encoding="utf-8"?>
<styleSheet xmlns="http://schemas.openxmlformats.org/spreadsheetml/2006/main">
  <fonts count="2">
    <font>
      <sz val="11"/>
      <color theme="1"/>
      <name val="Calibri"/>
      <family val="2"/>
      <charset val="1"/>
      <scheme val="minor"/>
    </font>
    <font>
      <b/>
      <sz val="11"/>
      <color theme="1"/>
      <name val="Calibri"/>
      <family val="2"/>
      <scheme val="minor"/>
    </font>
  </fonts>
  <fills count="4">
    <fill>
      <patternFill patternType="none"/>
    </fill>
    <fill>
      <patternFill patternType="gray125"/>
    </fill>
    <fill>
      <patternFill patternType="solid">
        <fgColor rgb="FFFF0000"/>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15">
    <xf numFmtId="0" fontId="0" fillId="0" borderId="0" xfId="0"/>
    <xf numFmtId="0" fontId="0" fillId="0" borderId="1" xfId="0" applyBorder="1"/>
    <xf numFmtId="1" fontId="0" fillId="0" borderId="1" xfId="0" applyNumberFormat="1" applyBorder="1"/>
    <xf numFmtId="0" fontId="0" fillId="0" borderId="0" xfId="0" applyBorder="1"/>
    <xf numFmtId="0" fontId="0" fillId="0" borderId="5" xfId="0" applyBorder="1"/>
    <xf numFmtId="1" fontId="0" fillId="0" borderId="6" xfId="0" applyNumberFormat="1" applyBorder="1"/>
    <xf numFmtId="0" fontId="0" fillId="0" borderId="6" xfId="0" applyBorder="1"/>
    <xf numFmtId="0" fontId="0" fillId="0" borderId="4" xfId="0" applyBorder="1" applyAlignment="1">
      <alignment horizontal="center" vertical="center"/>
    </xf>
    <xf numFmtId="0" fontId="0" fillId="0" borderId="5" xfId="0" applyBorder="1" applyAlignment="1">
      <alignment horizontal="center" vertical="center"/>
    </xf>
    <xf numFmtId="0" fontId="0" fillId="0" borderId="2" xfId="0" applyBorder="1" applyAlignment="1">
      <alignment horizontal="center"/>
    </xf>
    <xf numFmtId="0" fontId="0" fillId="0" borderId="3" xfId="0" applyBorder="1" applyAlignment="1">
      <alignment horizontal="center"/>
    </xf>
    <xf numFmtId="0" fontId="1" fillId="0" borderId="5" xfId="0" applyFont="1" applyBorder="1" applyAlignment="1">
      <alignment horizontal="center"/>
    </xf>
    <xf numFmtId="0" fontId="1" fillId="0" borderId="1" xfId="0" applyFont="1" applyBorder="1" applyAlignment="1">
      <alignment horizontal="center"/>
    </xf>
    <xf numFmtId="0" fontId="0" fillId="2" borderId="0" xfId="0" applyFill="1" applyAlignment="1">
      <alignment horizontal="left" wrapText="1"/>
    </xf>
    <xf numFmtId="0" fontId="0" fillId="3" borderId="0" xfId="0" applyFill="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676275</xdr:colOff>
      <xdr:row>3</xdr:row>
      <xdr:rowOff>133349</xdr:rowOff>
    </xdr:from>
    <xdr:to>
      <xdr:col>5</xdr:col>
      <xdr:colOff>304800</xdr:colOff>
      <xdr:row>6</xdr:row>
      <xdr:rowOff>161924</xdr:rowOff>
    </xdr:to>
    <xdr:cxnSp macro="">
      <xdr:nvCxnSpPr>
        <xdr:cNvPr id="3" name="Straight Arrow Connector 2"/>
        <xdr:cNvCxnSpPr/>
      </xdr:nvCxnSpPr>
      <xdr:spPr>
        <a:xfrm rot="16200000" flipH="1">
          <a:off x="4000500" y="752474"/>
          <a:ext cx="600075" cy="5048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57150</xdr:colOff>
      <xdr:row>6</xdr:row>
      <xdr:rowOff>180975</xdr:rowOff>
    </xdr:from>
    <xdr:to>
      <xdr:col>6</xdr:col>
      <xdr:colOff>47625</xdr:colOff>
      <xdr:row>11</xdr:row>
      <xdr:rowOff>85725</xdr:rowOff>
    </xdr:to>
    <xdr:sp macro="" textlink="">
      <xdr:nvSpPr>
        <xdr:cNvPr id="4" name="Rectangle 3"/>
        <xdr:cNvSpPr/>
      </xdr:nvSpPr>
      <xdr:spPr>
        <a:xfrm>
          <a:off x="4305300" y="1323975"/>
          <a:ext cx="1371600" cy="857250"/>
        </a:xfrm>
        <a:prstGeom prst="rect">
          <a:avLst/>
        </a:prstGeom>
      </xdr:spPr>
      <xdr:style>
        <a:lnRef idx="2">
          <a:schemeClr val="accent6"/>
        </a:lnRef>
        <a:fillRef idx="1">
          <a:schemeClr val="lt1"/>
        </a:fillRef>
        <a:effectRef idx="0">
          <a:schemeClr val="accent6"/>
        </a:effectRef>
        <a:fontRef idx="minor">
          <a:schemeClr val="dk1"/>
        </a:fontRef>
      </xdr:style>
      <xdr:txBody>
        <a:bodyPr rtlCol="0" anchor="ctr"/>
        <a:lstStyle/>
        <a:p>
          <a:pPr algn="ctr"/>
          <a:r>
            <a:rPr lang="en-US" sz="1100"/>
            <a:t>bagaimana cara penulisan</a:t>
          </a:r>
          <a:r>
            <a:rPr lang="en-US" sz="1100" baseline="0"/>
            <a:t> rumus pada kolom ini?</a:t>
          </a:r>
        </a:p>
        <a:p>
          <a:pPr algn="ctr"/>
          <a:r>
            <a:rPr lang="en-US" sz="1100" baseline="0"/>
            <a:t>mohon bantuannya</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N37"/>
  <sheetViews>
    <sheetView showGridLines="0" tabSelected="1" topLeftCell="A7" workbookViewId="0">
      <selection activeCell="J29" sqref="J29"/>
    </sheetView>
  </sheetViews>
  <sheetFormatPr defaultRowHeight="15"/>
  <cols>
    <col min="3" max="3" width="16.5703125" customWidth="1"/>
    <col min="4" max="4" width="15.7109375" customWidth="1"/>
    <col min="5" max="5" width="13.140625" customWidth="1"/>
    <col min="6" max="6" width="20.7109375" bestFit="1" customWidth="1"/>
    <col min="7" max="7" width="12" customWidth="1"/>
    <col min="9" max="9" width="11.42578125" customWidth="1"/>
    <col min="10" max="10" width="15" customWidth="1"/>
  </cols>
  <sheetData>
    <row r="1" spans="1:14">
      <c r="A1" t="s">
        <v>0</v>
      </c>
    </row>
    <row r="2" spans="1:14">
      <c r="A2" s="7" t="s">
        <v>3</v>
      </c>
      <c r="B2" s="9" t="s">
        <v>1</v>
      </c>
      <c r="C2" s="10"/>
      <c r="D2" s="10"/>
      <c r="E2" s="7" t="s">
        <v>56</v>
      </c>
      <c r="F2" s="7" t="s">
        <v>7</v>
      </c>
      <c r="G2" s="7" t="s">
        <v>8</v>
      </c>
      <c r="H2" s="3"/>
      <c r="I2" t="s">
        <v>2</v>
      </c>
    </row>
    <row r="3" spans="1:14">
      <c r="A3" s="8"/>
      <c r="B3" s="1" t="s">
        <v>4</v>
      </c>
      <c r="C3" s="1" t="s">
        <v>5</v>
      </c>
      <c r="D3" s="1" t="s">
        <v>6</v>
      </c>
      <c r="E3" s="8"/>
      <c r="F3" s="8"/>
      <c r="G3" s="8"/>
      <c r="H3" s="3"/>
      <c r="I3" s="1" t="s">
        <v>9</v>
      </c>
      <c r="J3" s="1" t="s">
        <v>5</v>
      </c>
      <c r="K3" s="1" t="s">
        <v>10</v>
      </c>
    </row>
    <row r="4" spans="1:14">
      <c r="A4" s="2">
        <v>9722057</v>
      </c>
      <c r="B4" s="1" t="s">
        <v>11</v>
      </c>
      <c r="C4" s="1" t="str">
        <f>VLOOKUP(VALUE(MID(A4,3,2)),$I$4:$J$12,2)</f>
        <v>tek. Elektro</v>
      </c>
      <c r="D4" s="1">
        <v>18</v>
      </c>
      <c r="E4" s="1"/>
      <c r="F4" s="1">
        <f>VLOOKUP(VALUE(MID(A4,3,2)),$I$4:$K$12,3)</f>
        <v>200000</v>
      </c>
      <c r="G4" s="1">
        <f>(D4*E4)+F4</f>
        <v>200000</v>
      </c>
      <c r="H4" s="3"/>
      <c r="I4" s="2">
        <v>10</v>
      </c>
      <c r="J4" s="1" t="s">
        <v>12</v>
      </c>
      <c r="K4" s="1">
        <v>250000</v>
      </c>
    </row>
    <row r="5" spans="1:14">
      <c r="A5" s="2">
        <v>9521003</v>
      </c>
      <c r="B5" s="1" t="s">
        <v>13</v>
      </c>
      <c r="C5" s="1" t="str">
        <f t="shared" ref="C5:C23" si="0">VLOOKUP(VALUE(MID(A5,3,2)),$I$4:$J$12,2)</f>
        <v>tek. Sipil</v>
      </c>
      <c r="D5" s="1">
        <v>17</v>
      </c>
      <c r="E5" s="1"/>
      <c r="F5" s="1">
        <f t="shared" ref="F5:F23" si="1">VLOOKUP(VALUE(MID(A5,3,2)),$I$4:$K$12,3)</f>
        <v>175000</v>
      </c>
      <c r="G5" s="1">
        <f t="shared" ref="G5:G23" si="2">(D5*E5)+F5</f>
        <v>175000</v>
      </c>
      <c r="H5" s="3"/>
      <c r="I5" s="2">
        <v>21</v>
      </c>
      <c r="J5" s="1" t="s">
        <v>14</v>
      </c>
      <c r="K5" s="1">
        <v>175000</v>
      </c>
    </row>
    <row r="6" spans="1:14">
      <c r="A6" s="2">
        <v>9641075</v>
      </c>
      <c r="B6" s="1" t="s">
        <v>15</v>
      </c>
      <c r="C6" s="1" t="str">
        <f t="shared" si="0"/>
        <v>sastra inggris</v>
      </c>
      <c r="D6" s="1">
        <v>20</v>
      </c>
      <c r="E6" s="1"/>
      <c r="F6" s="1">
        <f t="shared" si="1"/>
        <v>200000</v>
      </c>
      <c r="G6" s="1">
        <f t="shared" si="2"/>
        <v>200000</v>
      </c>
      <c r="H6" s="3"/>
      <c r="I6" s="2">
        <v>22</v>
      </c>
      <c r="J6" s="1" t="s">
        <v>16</v>
      </c>
      <c r="K6" s="1">
        <v>200000</v>
      </c>
    </row>
    <row r="7" spans="1:14">
      <c r="A7" s="2">
        <v>9523006</v>
      </c>
      <c r="B7" s="1" t="s">
        <v>17</v>
      </c>
      <c r="C7" s="1" t="str">
        <f t="shared" si="0"/>
        <v>tek. Industri</v>
      </c>
      <c r="D7" s="1">
        <v>15</v>
      </c>
      <c r="E7" s="1"/>
      <c r="F7" s="1">
        <f t="shared" si="1"/>
        <v>150000</v>
      </c>
      <c r="G7" s="1">
        <f t="shared" si="2"/>
        <v>150000</v>
      </c>
      <c r="H7" s="3"/>
      <c r="I7" s="2">
        <v>23</v>
      </c>
      <c r="J7" s="1" t="s">
        <v>18</v>
      </c>
      <c r="K7" s="1">
        <v>150000</v>
      </c>
    </row>
    <row r="8" spans="1:14">
      <c r="A8" s="2">
        <v>9542015</v>
      </c>
      <c r="B8" s="1" t="s">
        <v>19</v>
      </c>
      <c r="C8" s="1" t="str">
        <f t="shared" si="0"/>
        <v>sastra japang</v>
      </c>
      <c r="D8" s="1">
        <v>19</v>
      </c>
      <c r="E8" s="1"/>
      <c r="F8" s="1">
        <f t="shared" si="1"/>
        <v>150000</v>
      </c>
      <c r="G8" s="1">
        <f t="shared" si="2"/>
        <v>150000</v>
      </c>
      <c r="H8" s="3"/>
      <c r="I8" s="2">
        <v>30</v>
      </c>
      <c r="J8" s="1" t="s">
        <v>20</v>
      </c>
      <c r="K8" s="1">
        <v>200000</v>
      </c>
    </row>
    <row r="9" spans="1:14">
      <c r="A9" s="2">
        <v>9810001</v>
      </c>
      <c r="B9" s="1" t="s">
        <v>21</v>
      </c>
      <c r="C9" s="1" t="str">
        <f t="shared" si="0"/>
        <v>kedokteran</v>
      </c>
      <c r="D9" s="1">
        <v>21</v>
      </c>
      <c r="E9" s="1"/>
      <c r="F9" s="1">
        <f t="shared" si="1"/>
        <v>250000</v>
      </c>
      <c r="G9" s="1">
        <f t="shared" si="2"/>
        <v>250000</v>
      </c>
      <c r="H9" s="3"/>
      <c r="I9" s="2">
        <v>41</v>
      </c>
      <c r="J9" s="1" t="s">
        <v>22</v>
      </c>
      <c r="K9" s="1">
        <v>200000</v>
      </c>
    </row>
    <row r="10" spans="1:14">
      <c r="A10" s="2">
        <v>9730100</v>
      </c>
      <c r="B10" s="1" t="s">
        <v>23</v>
      </c>
      <c r="C10" s="1" t="str">
        <f t="shared" si="0"/>
        <v>psikologi</v>
      </c>
      <c r="D10" s="1">
        <v>18</v>
      </c>
      <c r="E10" s="1"/>
      <c r="F10" s="1">
        <f t="shared" si="1"/>
        <v>200000</v>
      </c>
      <c r="G10" s="1">
        <f t="shared" si="2"/>
        <v>200000</v>
      </c>
      <c r="H10" s="3"/>
      <c r="I10" s="2">
        <v>42</v>
      </c>
      <c r="J10" s="1" t="s">
        <v>24</v>
      </c>
      <c r="K10" s="1">
        <v>150000</v>
      </c>
    </row>
    <row r="11" spans="1:14">
      <c r="A11" s="2">
        <v>9651972</v>
      </c>
      <c r="B11" s="1" t="s">
        <v>25</v>
      </c>
      <c r="C11" s="1" t="str">
        <f t="shared" si="0"/>
        <v>ek. Management</v>
      </c>
      <c r="D11" s="1">
        <v>15</v>
      </c>
      <c r="E11" s="1"/>
      <c r="F11" s="1">
        <f t="shared" si="1"/>
        <v>175000</v>
      </c>
      <c r="G11" s="1">
        <f t="shared" si="2"/>
        <v>175000</v>
      </c>
      <c r="H11" s="3"/>
      <c r="I11" s="2">
        <v>51</v>
      </c>
      <c r="J11" s="1" t="s">
        <v>26</v>
      </c>
      <c r="K11" s="1">
        <v>175000</v>
      </c>
    </row>
    <row r="12" spans="1:14">
      <c r="A12" s="2">
        <v>9522010</v>
      </c>
      <c r="B12" s="1" t="s">
        <v>27</v>
      </c>
      <c r="C12" s="1" t="str">
        <f t="shared" si="0"/>
        <v>tek. Elektro</v>
      </c>
      <c r="D12" s="1">
        <v>12</v>
      </c>
      <c r="E12" s="1"/>
      <c r="F12" s="1">
        <f t="shared" si="1"/>
        <v>200000</v>
      </c>
      <c r="G12" s="1">
        <f t="shared" si="2"/>
        <v>200000</v>
      </c>
      <c r="H12" s="3"/>
      <c r="I12" s="2">
        <v>52</v>
      </c>
      <c r="J12" s="1" t="s">
        <v>28</v>
      </c>
      <c r="K12" s="1">
        <v>150000</v>
      </c>
    </row>
    <row r="13" spans="1:14">
      <c r="A13" s="2">
        <v>9852082</v>
      </c>
      <c r="B13" s="1" t="s">
        <v>29</v>
      </c>
      <c r="C13" s="1" t="str">
        <f t="shared" si="0"/>
        <v>ek. Akutansi</v>
      </c>
      <c r="D13" s="1">
        <v>17</v>
      </c>
      <c r="E13" s="1"/>
      <c r="F13" s="1">
        <f t="shared" si="1"/>
        <v>150000</v>
      </c>
      <c r="G13" s="1">
        <f t="shared" si="2"/>
        <v>150000</v>
      </c>
      <c r="H13" s="3"/>
    </row>
    <row r="14" spans="1:14">
      <c r="A14" s="2">
        <v>9521001</v>
      </c>
      <c r="B14" s="1" t="s">
        <v>30</v>
      </c>
      <c r="C14" s="1" t="str">
        <f t="shared" si="0"/>
        <v>tek. Sipil</v>
      </c>
      <c r="D14" s="1">
        <v>12</v>
      </c>
      <c r="E14" s="1"/>
      <c r="F14" s="1">
        <f t="shared" si="1"/>
        <v>175000</v>
      </c>
      <c r="G14" s="1">
        <f t="shared" si="2"/>
        <v>175000</v>
      </c>
      <c r="H14" s="3"/>
    </row>
    <row r="15" spans="1:14">
      <c r="A15" s="2">
        <v>9510017</v>
      </c>
      <c r="B15" s="1" t="s">
        <v>31</v>
      </c>
      <c r="C15" s="1" t="str">
        <f t="shared" si="0"/>
        <v>kedokteran</v>
      </c>
      <c r="D15" s="1">
        <v>12</v>
      </c>
      <c r="E15" s="1"/>
      <c r="F15" s="1">
        <f t="shared" si="1"/>
        <v>250000</v>
      </c>
      <c r="G15" s="1">
        <f t="shared" si="2"/>
        <v>250000</v>
      </c>
      <c r="H15" s="3"/>
      <c r="I15" t="s">
        <v>32</v>
      </c>
    </row>
    <row r="16" spans="1:14">
      <c r="A16" s="2">
        <v>9652111</v>
      </c>
      <c r="B16" s="1" t="s">
        <v>33</v>
      </c>
      <c r="C16" s="1" t="str">
        <f t="shared" si="0"/>
        <v>ek. Akutansi</v>
      </c>
      <c r="D16" s="1">
        <v>15</v>
      </c>
      <c r="E16" s="1"/>
      <c r="F16" s="1">
        <f t="shared" si="1"/>
        <v>150000</v>
      </c>
      <c r="G16" s="1">
        <f t="shared" si="2"/>
        <v>150000</v>
      </c>
      <c r="H16" s="3"/>
      <c r="I16" s="1" t="s">
        <v>34</v>
      </c>
      <c r="J16" s="1" t="s">
        <v>12</v>
      </c>
      <c r="K16" s="1" t="s">
        <v>35</v>
      </c>
      <c r="L16" s="1" t="s">
        <v>20</v>
      </c>
      <c r="M16" s="1" t="s">
        <v>36</v>
      </c>
      <c r="N16" s="1" t="s">
        <v>37</v>
      </c>
    </row>
    <row r="17" spans="1:14">
      <c r="A17" s="2">
        <v>9730005</v>
      </c>
      <c r="B17" s="1" t="s">
        <v>38</v>
      </c>
      <c r="C17" s="1" t="str">
        <f t="shared" si="0"/>
        <v>psikologi</v>
      </c>
      <c r="D17" s="1">
        <v>12</v>
      </c>
      <c r="E17" s="1"/>
      <c r="F17" s="1">
        <f t="shared" si="1"/>
        <v>200000</v>
      </c>
      <c r="G17" s="1">
        <f t="shared" si="2"/>
        <v>200000</v>
      </c>
      <c r="H17" s="3"/>
      <c r="I17" s="1">
        <v>95</v>
      </c>
      <c r="J17" s="1">
        <v>300000</v>
      </c>
      <c r="K17" s="1">
        <v>250000</v>
      </c>
      <c r="L17" s="1">
        <v>300000</v>
      </c>
      <c r="M17" s="1">
        <v>250000</v>
      </c>
      <c r="N17" s="1">
        <v>200000</v>
      </c>
    </row>
    <row r="18" spans="1:14">
      <c r="A18" s="2">
        <v>9522025</v>
      </c>
      <c r="B18" s="1" t="s">
        <v>39</v>
      </c>
      <c r="C18" s="1" t="str">
        <f t="shared" si="0"/>
        <v>tek. Elektro</v>
      </c>
      <c r="D18" s="1">
        <v>20</v>
      </c>
      <c r="E18" s="1"/>
      <c r="F18" s="1">
        <f t="shared" si="1"/>
        <v>200000</v>
      </c>
      <c r="G18" s="1">
        <f t="shared" si="2"/>
        <v>200000</v>
      </c>
      <c r="H18" s="3"/>
      <c r="I18" s="1">
        <v>96</v>
      </c>
      <c r="J18" s="1">
        <v>350000</v>
      </c>
      <c r="K18" s="1">
        <v>300000</v>
      </c>
      <c r="L18" s="1">
        <v>300000</v>
      </c>
      <c r="M18" s="1">
        <v>250000</v>
      </c>
      <c r="N18" s="1">
        <v>250000</v>
      </c>
    </row>
    <row r="19" spans="1:14">
      <c r="A19" s="2">
        <v>9823037</v>
      </c>
      <c r="B19" s="1" t="s">
        <v>40</v>
      </c>
      <c r="C19" s="1" t="str">
        <f t="shared" si="0"/>
        <v>tek. Industri</v>
      </c>
      <c r="D19" s="1">
        <v>19</v>
      </c>
      <c r="E19" s="1"/>
      <c r="F19" s="1">
        <f t="shared" si="1"/>
        <v>150000</v>
      </c>
      <c r="G19" s="1">
        <f t="shared" si="2"/>
        <v>150000</v>
      </c>
      <c r="H19" s="3"/>
      <c r="I19" s="1">
        <v>97</v>
      </c>
      <c r="J19" s="1">
        <v>350000</v>
      </c>
      <c r="K19" s="1">
        <v>300000</v>
      </c>
      <c r="L19" s="1">
        <v>350000</v>
      </c>
      <c r="M19" s="1">
        <v>300000</v>
      </c>
      <c r="N19" s="1">
        <v>250000</v>
      </c>
    </row>
    <row r="20" spans="1:14">
      <c r="A20" s="2">
        <v>9542012</v>
      </c>
      <c r="B20" s="1" t="s">
        <v>41</v>
      </c>
      <c r="C20" s="1" t="str">
        <f t="shared" si="0"/>
        <v>sastra japang</v>
      </c>
      <c r="D20" s="1">
        <v>21</v>
      </c>
      <c r="E20" s="1"/>
      <c r="F20" s="1">
        <f t="shared" si="1"/>
        <v>150000</v>
      </c>
      <c r="G20" s="1">
        <f t="shared" si="2"/>
        <v>150000</v>
      </c>
      <c r="H20" s="3"/>
      <c r="I20" s="1">
        <v>98</v>
      </c>
      <c r="J20" s="1">
        <v>400000</v>
      </c>
      <c r="K20" s="1">
        <v>350000</v>
      </c>
      <c r="L20" s="1">
        <v>350000</v>
      </c>
      <c r="M20" s="1">
        <v>300000</v>
      </c>
      <c r="N20" s="1">
        <v>300000</v>
      </c>
    </row>
    <row r="21" spans="1:14">
      <c r="A21" s="2">
        <v>9821055</v>
      </c>
      <c r="B21" s="1" t="s">
        <v>42</v>
      </c>
      <c r="C21" s="1" t="str">
        <f t="shared" si="0"/>
        <v>tek. Sipil</v>
      </c>
      <c r="D21" s="1">
        <v>18</v>
      </c>
      <c r="E21" s="1"/>
      <c r="F21" s="1">
        <f t="shared" si="1"/>
        <v>175000</v>
      </c>
      <c r="G21" s="1">
        <f t="shared" si="2"/>
        <v>175000</v>
      </c>
      <c r="H21" s="3"/>
    </row>
    <row r="22" spans="1:14">
      <c r="A22" s="2">
        <v>9622087</v>
      </c>
      <c r="B22" s="1" t="s">
        <v>43</v>
      </c>
      <c r="C22" s="1" t="str">
        <f t="shared" si="0"/>
        <v>tek. Elektro</v>
      </c>
      <c r="D22" s="1">
        <v>18</v>
      </c>
      <c r="E22" s="1"/>
      <c r="F22" s="1">
        <f t="shared" si="1"/>
        <v>200000</v>
      </c>
      <c r="G22" s="1">
        <f t="shared" si="2"/>
        <v>200000</v>
      </c>
      <c r="H22" s="3"/>
    </row>
    <row r="23" spans="1:14" ht="15.75" thickBot="1">
      <c r="A23" s="5">
        <v>9851515</v>
      </c>
      <c r="B23" s="6" t="s">
        <v>44</v>
      </c>
      <c r="C23" s="6" t="str">
        <f t="shared" si="0"/>
        <v>ek. Management</v>
      </c>
      <c r="D23" s="6">
        <v>19</v>
      </c>
      <c r="E23" s="6"/>
      <c r="F23" s="6">
        <f t="shared" si="1"/>
        <v>175000</v>
      </c>
      <c r="G23" s="6">
        <f t="shared" si="2"/>
        <v>175000</v>
      </c>
      <c r="H23" s="3"/>
    </row>
    <row r="24" spans="1:14">
      <c r="A24" s="11" t="s">
        <v>45</v>
      </c>
      <c r="B24" s="11"/>
      <c r="C24" s="11"/>
      <c r="D24" s="11"/>
      <c r="E24" s="4">
        <f>SUM(E4:E23)</f>
        <v>0</v>
      </c>
      <c r="F24" s="4">
        <f>SUM(F4:F23)</f>
        <v>3675000</v>
      </c>
      <c r="G24" s="4">
        <f>SUM(G4:G23)</f>
        <v>3675000</v>
      </c>
      <c r="H24" s="3"/>
    </row>
    <row r="25" spans="1:14">
      <c r="A25" s="12" t="s">
        <v>46</v>
      </c>
      <c r="B25" s="12"/>
      <c r="C25" s="12"/>
      <c r="D25" s="12"/>
      <c r="E25" s="1" t="e">
        <f>AVERAGE(E4:E23)</f>
        <v>#DIV/0!</v>
      </c>
      <c r="F25" s="1">
        <f>AVERAGE(F4:F23)</f>
        <v>183750</v>
      </c>
      <c r="G25" s="1">
        <f>AVERAGE(G4:G23)</f>
        <v>183750</v>
      </c>
      <c r="H25" s="3"/>
    </row>
    <row r="26" spans="1:14">
      <c r="A26" s="12" t="s">
        <v>47</v>
      </c>
      <c r="B26" s="12"/>
      <c r="C26" s="12"/>
      <c r="D26" s="12"/>
      <c r="E26" s="1">
        <f>MAX(E4:E23)</f>
        <v>0</v>
      </c>
      <c r="F26" s="1">
        <f t="shared" ref="F26:G26" si="3">MAX(F4:F23)</f>
        <v>250000</v>
      </c>
      <c r="G26" s="1">
        <f t="shared" si="3"/>
        <v>250000</v>
      </c>
      <c r="H26" s="3"/>
    </row>
    <row r="27" spans="1:14">
      <c r="A27" s="12" t="s">
        <v>48</v>
      </c>
      <c r="B27" s="12"/>
      <c r="C27" s="12"/>
      <c r="D27" s="12"/>
      <c r="E27" s="1">
        <f>MIN(E2:E23)</f>
        <v>0</v>
      </c>
      <c r="F27" s="1">
        <f t="shared" ref="F27:G27" si="4">MIN(F2:F23)</f>
        <v>150000</v>
      </c>
      <c r="G27" s="1">
        <f t="shared" si="4"/>
        <v>150000</v>
      </c>
      <c r="H27" s="3"/>
    </row>
    <row r="29" spans="1:14">
      <c r="A29" t="s">
        <v>49</v>
      </c>
    </row>
    <row r="30" spans="1:14">
      <c r="A30" t="s">
        <v>50</v>
      </c>
    </row>
    <row r="31" spans="1:14">
      <c r="A31" s="14" t="s">
        <v>51</v>
      </c>
      <c r="B31" s="14"/>
      <c r="C31" s="14"/>
      <c r="D31" s="14"/>
      <c r="E31" s="14"/>
      <c r="F31" s="14"/>
      <c r="G31" s="14"/>
      <c r="H31" s="14"/>
      <c r="I31" s="14"/>
      <c r="J31" s="14"/>
    </row>
    <row r="32" spans="1:14">
      <c r="A32" s="14" t="s">
        <v>52</v>
      </c>
      <c r="B32" s="14"/>
      <c r="C32" s="14"/>
      <c r="D32" s="14"/>
      <c r="E32" s="14"/>
      <c r="F32" s="14"/>
      <c r="G32" s="14"/>
      <c r="H32" s="14"/>
      <c r="I32" s="14"/>
      <c r="J32" s="14"/>
    </row>
    <row r="33" spans="1:8">
      <c r="A33" t="s">
        <v>53</v>
      </c>
    </row>
    <row r="34" spans="1:8">
      <c r="A34" t="s">
        <v>54</v>
      </c>
    </row>
    <row r="35" spans="1:8">
      <c r="A35" t="s">
        <v>55</v>
      </c>
    </row>
    <row r="37" spans="1:8" ht="157.5" customHeight="1">
      <c r="A37" s="13" t="s">
        <v>57</v>
      </c>
      <c r="B37" s="13"/>
      <c r="C37" s="13"/>
      <c r="D37" s="13"/>
      <c r="E37" s="13"/>
      <c r="F37" s="13"/>
      <c r="G37" s="13"/>
      <c r="H37" s="13"/>
    </row>
  </sheetData>
  <mergeCells count="10">
    <mergeCell ref="A25:D25"/>
    <mergeCell ref="A26:D26"/>
    <mergeCell ref="A27:D27"/>
    <mergeCell ref="F2:F3"/>
    <mergeCell ref="A37:H37"/>
    <mergeCell ref="G2:G3"/>
    <mergeCell ref="A2:A3"/>
    <mergeCell ref="B2:D2"/>
    <mergeCell ref="E2:E3"/>
    <mergeCell ref="A24:D24"/>
  </mergeCells>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usr</dc:creator>
  <cp:lastModifiedBy>usr</cp:lastModifiedBy>
  <dcterms:created xsi:type="dcterms:W3CDTF">2014-10-25T01:11:33Z</dcterms:created>
  <dcterms:modified xsi:type="dcterms:W3CDTF">2014-11-28T11:48:14Z</dcterms:modified>
</cp:coreProperties>
</file>