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470"/>
  </bookViews>
  <sheets>
    <sheet name="A-B" sheetId="2" r:id="rId1"/>
  </sheets>
  <definedNames>
    <definedName name="_xlnm.Print_Area" localSheetId="0">'A-B'!$A$1:$N$20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L19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L20" i="2" l="1"/>
  <c r="N20" i="2" s="1"/>
  <c r="I20" i="2"/>
  <c r="N19" i="2"/>
  <c r="I19" i="2"/>
  <c r="N18" i="2"/>
  <c r="L18" i="2"/>
  <c r="I18" i="2"/>
  <c r="L17" i="2"/>
  <c r="N17" i="2" s="1"/>
  <c r="I17" i="2"/>
  <c r="N16" i="2"/>
  <c r="L16" i="2"/>
  <c r="I16" i="2"/>
  <c r="L14" i="2"/>
  <c r="N14" i="2" s="1"/>
  <c r="I14" i="2"/>
  <c r="N13" i="2"/>
  <c r="L13" i="2"/>
  <c r="I13" i="2"/>
  <c r="L12" i="2"/>
  <c r="N12" i="2" s="1"/>
  <c r="I12" i="2"/>
  <c r="N11" i="2"/>
  <c r="L11" i="2"/>
  <c r="I11" i="2"/>
  <c r="L10" i="2"/>
  <c r="N10" i="2" s="1"/>
  <c r="I10" i="2"/>
  <c r="N9" i="2"/>
  <c r="L9" i="2"/>
  <c r="I9" i="2"/>
  <c r="L8" i="2"/>
  <c r="N8" i="2" s="1"/>
  <c r="I8" i="2"/>
  <c r="N7" i="2"/>
  <c r="L7" i="2"/>
  <c r="I7" i="2"/>
  <c r="L6" i="2"/>
  <c r="N6" i="2" s="1"/>
  <c r="I6" i="2"/>
  <c r="L5" i="2"/>
  <c r="I5" i="2"/>
  <c r="N5" i="2" l="1"/>
</calcChain>
</file>

<file path=xl/sharedStrings.xml><?xml version="1.0" encoding="utf-8"?>
<sst xmlns="http://schemas.openxmlformats.org/spreadsheetml/2006/main" count="103" uniqueCount="61">
  <si>
    <t>DAFTAR CHECKLIST ARSITEKTUR</t>
  </si>
  <si>
    <t>Update  :   06 Nopember 2015</t>
  </si>
  <si>
    <t>NO</t>
  </si>
  <si>
    <t>BLOK</t>
  </si>
  <si>
    <t>UNIT</t>
  </si>
  <si>
    <t>PELAKSANAAN CHECKLIST</t>
  </si>
  <si>
    <t>JUMLAH CHECKLIST</t>
  </si>
  <si>
    <t>HASIL CHECKLIST</t>
  </si>
  <si>
    <t>STATUS CHECKLIST</t>
  </si>
  <si>
    <t>TARGET SELESAI</t>
  </si>
  <si>
    <t>KETERANGAN</t>
  </si>
  <si>
    <t>I</t>
  </si>
  <si>
    <t>II</t>
  </si>
  <si>
    <t>III</t>
  </si>
  <si>
    <t>IV</t>
  </si>
  <si>
    <t>V</t>
  </si>
  <si>
    <t>I.1.</t>
  </si>
  <si>
    <r>
      <t xml:space="preserve">A </t>
    </r>
    <r>
      <rPr>
        <b/>
        <sz val="10"/>
        <color theme="1"/>
        <rFont val="Calibri"/>
        <family val="2"/>
        <scheme val="minor"/>
      </rPr>
      <t>(ZONA 1)</t>
    </r>
  </si>
  <si>
    <t>A1</t>
  </si>
  <si>
    <t>-</t>
  </si>
  <si>
    <t>MAYOR</t>
  </si>
  <si>
    <t>2.</t>
  </si>
  <si>
    <t>A2</t>
  </si>
  <si>
    <t>MINOR</t>
  </si>
  <si>
    <t>3.</t>
  </si>
  <si>
    <t>A3</t>
  </si>
  <si>
    <t>4.</t>
  </si>
  <si>
    <t>A5</t>
  </si>
  <si>
    <t>5.</t>
  </si>
  <si>
    <t>A6</t>
  </si>
  <si>
    <t>6.</t>
  </si>
  <si>
    <t>A7</t>
  </si>
  <si>
    <t>7.</t>
  </si>
  <si>
    <t>A8</t>
  </si>
  <si>
    <t>8.</t>
  </si>
  <si>
    <t>A9</t>
  </si>
  <si>
    <t>9.</t>
  </si>
  <si>
    <t>A10</t>
  </si>
  <si>
    <t>10.</t>
  </si>
  <si>
    <t>A11</t>
  </si>
  <si>
    <t>II.1.</t>
  </si>
  <si>
    <r>
      <t xml:space="preserve">B </t>
    </r>
    <r>
      <rPr>
        <b/>
        <sz val="10"/>
        <color theme="1"/>
        <rFont val="Calibri"/>
        <family val="2"/>
        <scheme val="minor"/>
      </rPr>
      <t>(ZONA 1)</t>
    </r>
  </si>
  <si>
    <t>B1</t>
  </si>
  <si>
    <t>B2</t>
  </si>
  <si>
    <t>B3</t>
  </si>
  <si>
    <t>B5</t>
  </si>
  <si>
    <t>B6</t>
  </si>
  <si>
    <t>case 2</t>
  </si>
  <si>
    <t>case 3</t>
  </si>
  <si>
    <t>Blok A</t>
  </si>
  <si>
    <t>di range M2 pengen otomatis jumlah berdasarkan warna</t>
  </si>
  <si>
    <t>cell ini juga pengen otomatsi</t>
  </si>
  <si>
    <t>bila close warna hitam dan bila</t>
  </si>
  <si>
    <t>Blok B</t>
  </si>
  <si>
    <t>open cuman lingkaran</t>
  </si>
  <si>
    <t>case 4</t>
  </si>
  <si>
    <t>Bagaimana caranya range I, K dan L bisa dipassword agar tidak ada pihak</t>
  </si>
  <si>
    <t>ke tiga yg ubah status dari hasil monitoring …</t>
  </si>
  <si>
    <t>sy ucapkan terima kasih banyak pada para suhu Be-Excel yg dengan semangat</t>
  </si>
  <si>
    <t>memberi solusi yg tepat moga menjadi amalan yg baik dan berlipat ganda</t>
  </si>
  <si>
    <t>berkahnya, amin yra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</si>
</sst>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\ &quot;x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 Narrow"/>
      <family val="2"/>
    </font>
    <font>
      <sz val="11"/>
      <name val="Calibri"/>
      <family val="2"/>
      <scheme val="minor"/>
    </font>
    <font>
      <b/>
      <sz val="36"/>
      <name val="Calibri"/>
      <family val="2"/>
    </font>
    <font>
      <sz val="48"/>
      <color theme="1"/>
      <name val="Calibri"/>
      <family val="2"/>
      <charset val="1"/>
      <scheme val="minor"/>
    </font>
    <font>
      <sz val="2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70C0"/>
      <name val="Calibri"/>
      <family val="2"/>
    </font>
    <font>
      <b/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right" vertical="center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0" fontId="3" fillId="0" borderId="11" xfId="1" quotePrefix="1" applyFont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64" fontId="8" fillId="0" borderId="5" xfId="1" applyNumberFormat="1" applyFont="1" applyBorder="1" applyAlignment="1" applyProtection="1">
      <alignment horizontal="center" vertical="center"/>
      <protection locked="0"/>
    </xf>
    <xf numFmtId="0" fontId="3" fillId="0" borderId="14" xfId="1" quotePrefix="1" applyFont="1" applyBorder="1" applyAlignment="1" applyProtection="1">
      <alignment horizontal="left" vertical="center" wrapText="1" indent="1"/>
      <protection locked="0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4" fillId="0" borderId="14" xfId="1" applyFont="1" applyBorder="1" applyAlignment="1" applyProtection="1">
      <alignment horizontal="right" vertical="center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164" fontId="7" fillId="0" borderId="14" xfId="1" applyNumberFormat="1" applyFont="1" applyBorder="1" applyAlignment="1" applyProtection="1">
      <alignment horizontal="center" vertical="center"/>
      <protection locked="0"/>
    </xf>
    <xf numFmtId="164" fontId="7" fillId="0" borderId="14" xfId="1" quotePrefix="1" applyNumberFormat="1" applyFont="1" applyBorder="1" applyAlignment="1" applyProtection="1">
      <alignment horizontal="center" vertical="center"/>
      <protection locked="0"/>
    </xf>
    <xf numFmtId="165" fontId="3" fillId="0" borderId="14" xfId="1" applyNumberFormat="1" applyFont="1" applyBorder="1" applyAlignment="1" applyProtection="1">
      <alignment horizontal="center" vertical="center"/>
      <protection locked="0"/>
    </xf>
    <xf numFmtId="0" fontId="1" fillId="3" borderId="14" xfId="1" applyFont="1" applyFill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right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164" fontId="7" fillId="0" borderId="16" xfId="1" applyNumberFormat="1" applyFont="1" applyBorder="1" applyAlignment="1" applyProtection="1">
      <alignment horizontal="center" vertical="center"/>
      <protection locked="0"/>
    </xf>
    <xf numFmtId="164" fontId="7" fillId="0" borderId="16" xfId="1" quotePrefix="1" applyNumberFormat="1" applyFont="1" applyBorder="1" applyAlignment="1" applyProtection="1">
      <alignment horizontal="center" vertical="center"/>
      <protection locked="0"/>
    </xf>
    <xf numFmtId="165" fontId="3" fillId="0" borderId="15" xfId="1" applyNumberFormat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3" fillId="4" borderId="1" xfId="1" quotePrefix="1" applyFont="1" applyFill="1" applyBorder="1" applyAlignment="1" applyProtection="1">
      <alignment horizontal="left" vertical="center" indent="1"/>
      <protection locked="0"/>
    </xf>
    <xf numFmtId="0" fontId="3" fillId="0" borderId="11" xfId="1" quotePrefix="1" applyFont="1" applyBorder="1" applyAlignment="1" applyProtection="1">
      <alignment horizontal="left" vertical="center" wrapText="1" indent="1"/>
      <protection locked="0"/>
    </xf>
    <xf numFmtId="0" fontId="4" fillId="0" borderId="18" xfId="1" applyFont="1" applyBorder="1" applyAlignment="1" applyProtection="1">
      <alignment horizontal="right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164" fontId="7" fillId="0" borderId="18" xfId="1" applyNumberFormat="1" applyFont="1" applyBorder="1" applyAlignment="1" applyProtection="1">
      <alignment horizontal="center" vertical="center"/>
      <protection locked="0"/>
    </xf>
    <xf numFmtId="164" fontId="7" fillId="0" borderId="18" xfId="1" quotePrefix="1" applyNumberFormat="1" applyFont="1" applyBorder="1" applyAlignment="1" applyProtection="1">
      <alignment horizontal="center" vertical="center"/>
      <protection locked="0"/>
    </xf>
    <xf numFmtId="165" fontId="3" fillId="0" borderId="8" xfId="1" applyNumberFormat="1" applyFont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3" fillId="0" borderId="18" xfId="1" quotePrefix="1" applyFont="1" applyBorder="1" applyAlignment="1" applyProtection="1">
      <alignment horizontal="left" vertical="center" wrapText="1" indent="1"/>
      <protection locked="0"/>
    </xf>
    <xf numFmtId="0" fontId="14" fillId="0" borderId="0" xfId="1" applyFont="1" applyAlignment="1" applyProtection="1">
      <alignment vertical="center"/>
      <protection locked="0"/>
    </xf>
    <xf numFmtId="0" fontId="1" fillId="2" borderId="11" xfId="1" applyFont="1" applyFill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3" borderId="14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4" xfId="1" applyFont="1" applyFill="1" applyBorder="1" applyAlignment="1" applyProtection="1">
      <alignment horizontal="center" vertical="center"/>
    </xf>
    <xf numFmtId="0" fontId="1" fillId="3" borderId="11" xfId="1" applyFont="1" applyFill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 vertical="center"/>
    </xf>
    <xf numFmtId="0" fontId="1" fillId="2" borderId="18" xfId="1" applyFont="1" applyFill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533399</xdr:colOff>
      <xdr:row>0</xdr:row>
      <xdr:rowOff>76199</xdr:rowOff>
    </xdr:from>
    <xdr:to>
      <xdr:col>13</xdr:col>
      <xdr:colOff>2438400</xdr:colOff>
      <xdr:row>1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49" y="76199"/>
          <a:ext cx="1905001" cy="485776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1</xdr:row>
      <xdr:rowOff>19049</xdr:rowOff>
    </xdr:from>
    <xdr:to>
      <xdr:col>11</xdr:col>
      <xdr:colOff>171450</xdr:colOff>
      <xdr:row>1</xdr:row>
      <xdr:rowOff>219074</xdr:rowOff>
    </xdr:to>
    <xdr:sp macro="" textlink="">
      <xdr:nvSpPr>
        <xdr:cNvPr id="3" name="TextBox 2"/>
        <xdr:cNvSpPr txBox="1"/>
      </xdr:nvSpPr>
      <xdr:spPr>
        <a:xfrm>
          <a:off x="3762375" y="333374"/>
          <a:ext cx="258127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1100"/>
            <a:t>FINISHING UNIT HUNIAN BAGIAN DALAM</a:t>
          </a:r>
        </a:p>
      </xdr:txBody>
    </xdr:sp>
    <xdr:clientData/>
  </xdr:twoCellAnchor>
  <xdr:twoCellAnchor>
    <xdr:from>
      <xdr:col>6</xdr:col>
      <xdr:colOff>352425</xdr:colOff>
      <xdr:row>16</xdr:row>
      <xdr:rowOff>323850</xdr:rowOff>
    </xdr:from>
    <xdr:to>
      <xdr:col>10</xdr:col>
      <xdr:colOff>66675</xdr:colOff>
      <xdr:row>21</xdr:row>
      <xdr:rowOff>209550</xdr:rowOff>
    </xdr:to>
    <xdr:cxnSp macro="">
      <xdr:nvCxnSpPr>
        <xdr:cNvPr id="4" name="Straight Arrow Connector 3"/>
        <xdr:cNvCxnSpPr/>
      </xdr:nvCxnSpPr>
      <xdr:spPr>
        <a:xfrm flipV="1">
          <a:off x="3505200" y="6000750"/>
          <a:ext cx="2438400" cy="1724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19</xdr:row>
      <xdr:rowOff>295275</xdr:rowOff>
    </xdr:from>
    <xdr:to>
      <xdr:col>10</xdr:col>
      <xdr:colOff>66675</xdr:colOff>
      <xdr:row>24</xdr:row>
      <xdr:rowOff>104776</xdr:rowOff>
    </xdr:to>
    <xdr:cxnSp macro="">
      <xdr:nvCxnSpPr>
        <xdr:cNvPr id="5" name="Straight Arrow Connector 4"/>
        <xdr:cNvCxnSpPr/>
      </xdr:nvCxnSpPr>
      <xdr:spPr>
        <a:xfrm flipV="1">
          <a:off x="2924175" y="7115175"/>
          <a:ext cx="3019425" cy="144780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Normal="100" zoomScaleSheetLayoutView="100" workbookViewId="0">
      <selection activeCell="J5" sqref="J5:L20"/>
    </sheetView>
  </sheetViews>
  <sheetFormatPr defaultRowHeight="15.75" x14ac:dyDescent="0.25"/>
  <cols>
    <col min="1" max="1" width="6.7109375" style="2" customWidth="1"/>
    <col min="2" max="3" width="8.7109375" style="2" customWidth="1"/>
    <col min="4" max="8" width="7.7109375" style="2" customWidth="1"/>
    <col min="9" max="10" width="12.7109375" style="2" customWidth="1"/>
    <col min="11" max="11" width="4.42578125" style="2" customWidth="1"/>
    <col min="12" max="12" width="9.7109375" style="2" customWidth="1"/>
    <col min="13" max="13" width="11.7109375" style="2" customWidth="1"/>
    <col min="14" max="14" width="37.7109375" style="2" customWidth="1"/>
    <col min="15" max="23" width="9.140625" style="2"/>
    <col min="24" max="24" width="11.85546875" style="2" bestFit="1" customWidth="1"/>
    <col min="25" max="16384" width="9.140625" style="2"/>
  </cols>
  <sheetData>
    <row r="1" spans="1:24" ht="24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24.95" customHeight="1" x14ac:dyDescent="0.25">
      <c r="A2" s="2" t="s">
        <v>1</v>
      </c>
    </row>
    <row r="3" spans="1:24" ht="33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5"/>
      <c r="F3" s="5"/>
      <c r="G3" s="5"/>
      <c r="H3" s="6"/>
      <c r="I3" s="7" t="s">
        <v>6</v>
      </c>
      <c r="J3" s="7" t="s">
        <v>7</v>
      </c>
      <c r="K3" s="8" t="s">
        <v>8</v>
      </c>
      <c r="L3" s="9"/>
      <c r="M3" s="7" t="s">
        <v>9</v>
      </c>
      <c r="N3" s="3" t="s">
        <v>10</v>
      </c>
    </row>
    <row r="4" spans="1:24" ht="24.95" customHeight="1" x14ac:dyDescent="0.25">
      <c r="A4" s="3"/>
      <c r="B4" s="3"/>
      <c r="C4" s="3"/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1"/>
      <c r="J4" s="11"/>
      <c r="K4" s="12"/>
      <c r="L4" s="13"/>
      <c r="M4" s="11"/>
      <c r="N4" s="3"/>
    </row>
    <row r="5" spans="1:24" ht="30" customHeight="1" x14ac:dyDescent="0.25">
      <c r="A5" s="14" t="s">
        <v>16</v>
      </c>
      <c r="B5" s="15" t="s">
        <v>17</v>
      </c>
      <c r="C5" s="16" t="s">
        <v>18</v>
      </c>
      <c r="D5" s="17">
        <v>42213</v>
      </c>
      <c r="E5" s="17">
        <v>42250</v>
      </c>
      <c r="F5" s="17">
        <v>42278</v>
      </c>
      <c r="G5" s="18" t="s">
        <v>19</v>
      </c>
      <c r="H5" s="18" t="s">
        <v>19</v>
      </c>
      <c r="I5" s="19">
        <f t="shared" ref="I5:I14" si="0">COUNT(D5:H5)</f>
        <v>3</v>
      </c>
      <c r="J5" s="54" t="s">
        <v>20</v>
      </c>
      <c r="K5" s="55" t="str">
        <f>IF(L5="open","○",IF(L5="close","●",""))</f>
        <v>○</v>
      </c>
      <c r="L5" s="56" t="str">
        <f>IF(J5="MAYOR","OPEN",IF(J5="MINOR","CLOSE"))</f>
        <v>OPEN</v>
      </c>
      <c r="M5" s="20"/>
      <c r="N5" s="21" t="str">
        <f t="shared" ref="N5:N20" si="1">IF(L5="OPEN","Tahap Perapihan dan Perbaikan Pekerjaan",IF(L5="close","Persiapan Serah Terima Pekerjaan"))</f>
        <v>Tahap Perapihan dan Perbaikan Pekerjaan</v>
      </c>
      <c r="P5" s="22"/>
      <c r="Q5" s="23"/>
      <c r="X5" s="24"/>
    </row>
    <row r="6" spans="1:24" ht="30" customHeight="1" x14ac:dyDescent="0.25">
      <c r="A6" s="25" t="s">
        <v>21</v>
      </c>
      <c r="B6" s="26"/>
      <c r="C6" s="27" t="s">
        <v>22</v>
      </c>
      <c r="D6" s="28">
        <v>42213</v>
      </c>
      <c r="E6" s="28">
        <v>42250</v>
      </c>
      <c r="F6" s="28">
        <v>42265</v>
      </c>
      <c r="G6" s="28">
        <v>42276</v>
      </c>
      <c r="H6" s="29" t="s">
        <v>19</v>
      </c>
      <c r="I6" s="30">
        <f t="shared" si="0"/>
        <v>4</v>
      </c>
      <c r="J6" s="57" t="s">
        <v>23</v>
      </c>
      <c r="K6" s="55" t="str">
        <f t="shared" ref="K6:K20" si="2">IF(L6="open","○",IF(L6="close","●",""))</f>
        <v>●</v>
      </c>
      <c r="L6" s="56" t="str">
        <f t="shared" ref="L6:L20" si="3">IF(J6="MAYOR","OPEN",IF(J6="MINOR","CLOSE"))</f>
        <v>CLOSE</v>
      </c>
      <c r="M6" s="32"/>
      <c r="N6" s="21" t="str">
        <f t="shared" si="1"/>
        <v>Persiapan Serah Terima Pekerjaan</v>
      </c>
      <c r="P6" s="33"/>
      <c r="X6" s="24"/>
    </row>
    <row r="7" spans="1:24" ht="30" customHeight="1" x14ac:dyDescent="0.25">
      <c r="A7" s="25" t="s">
        <v>24</v>
      </c>
      <c r="B7" s="26"/>
      <c r="C7" s="27" t="s">
        <v>25</v>
      </c>
      <c r="D7" s="28">
        <v>42224</v>
      </c>
      <c r="E7" s="28">
        <v>42251</v>
      </c>
      <c r="F7" s="28">
        <v>42284</v>
      </c>
      <c r="G7" s="28">
        <v>42290</v>
      </c>
      <c r="H7" s="29" t="s">
        <v>19</v>
      </c>
      <c r="I7" s="30">
        <f t="shared" si="0"/>
        <v>4</v>
      </c>
      <c r="J7" s="57" t="s">
        <v>23</v>
      </c>
      <c r="K7" s="55" t="str">
        <f t="shared" si="2"/>
        <v>●</v>
      </c>
      <c r="L7" s="56" t="str">
        <f t="shared" si="3"/>
        <v>CLOSE</v>
      </c>
      <c r="M7" s="32"/>
      <c r="N7" s="21" t="str">
        <f t="shared" si="1"/>
        <v>Persiapan Serah Terima Pekerjaan</v>
      </c>
      <c r="X7" s="24"/>
    </row>
    <row r="8" spans="1:24" ht="30" customHeight="1" x14ac:dyDescent="0.25">
      <c r="A8" s="25" t="s">
        <v>26</v>
      </c>
      <c r="B8" s="26"/>
      <c r="C8" s="27" t="s">
        <v>27</v>
      </c>
      <c r="D8" s="28">
        <v>42224</v>
      </c>
      <c r="E8" s="28">
        <v>42254</v>
      </c>
      <c r="F8" s="28">
        <v>42285</v>
      </c>
      <c r="G8" s="28">
        <v>42297</v>
      </c>
      <c r="H8" s="29" t="s">
        <v>19</v>
      </c>
      <c r="I8" s="30">
        <f t="shared" si="0"/>
        <v>4</v>
      </c>
      <c r="J8" s="57" t="s">
        <v>23</v>
      </c>
      <c r="K8" s="55" t="str">
        <f t="shared" si="2"/>
        <v>●</v>
      </c>
      <c r="L8" s="56" t="str">
        <f t="shared" si="3"/>
        <v>CLOSE</v>
      </c>
      <c r="M8" s="32"/>
      <c r="N8" s="21" t="str">
        <f t="shared" si="1"/>
        <v>Persiapan Serah Terima Pekerjaan</v>
      </c>
      <c r="X8" s="24"/>
    </row>
    <row r="9" spans="1:24" ht="30" customHeight="1" x14ac:dyDescent="0.25">
      <c r="A9" s="25" t="s">
        <v>28</v>
      </c>
      <c r="B9" s="26"/>
      <c r="C9" s="27" t="s">
        <v>29</v>
      </c>
      <c r="D9" s="28">
        <v>42229</v>
      </c>
      <c r="E9" s="28">
        <v>42287</v>
      </c>
      <c r="F9" s="28">
        <v>42292</v>
      </c>
      <c r="G9" s="28">
        <v>42313</v>
      </c>
      <c r="H9" s="29" t="s">
        <v>19</v>
      </c>
      <c r="I9" s="30">
        <f t="shared" si="0"/>
        <v>4</v>
      </c>
      <c r="J9" s="57" t="s">
        <v>23</v>
      </c>
      <c r="K9" s="55" t="str">
        <f t="shared" si="2"/>
        <v>●</v>
      </c>
      <c r="L9" s="56" t="str">
        <f t="shared" si="3"/>
        <v>CLOSE</v>
      </c>
      <c r="M9" s="32"/>
      <c r="N9" s="21" t="str">
        <f t="shared" si="1"/>
        <v>Persiapan Serah Terima Pekerjaan</v>
      </c>
    </row>
    <row r="10" spans="1:24" ht="30" customHeight="1" x14ac:dyDescent="0.25">
      <c r="A10" s="25" t="s">
        <v>30</v>
      </c>
      <c r="B10" s="26"/>
      <c r="C10" s="27" t="s">
        <v>31</v>
      </c>
      <c r="D10" s="28">
        <v>42229</v>
      </c>
      <c r="E10" s="28">
        <v>42289</v>
      </c>
      <c r="F10" s="28">
        <v>42300</v>
      </c>
      <c r="G10" s="29" t="s">
        <v>19</v>
      </c>
      <c r="H10" s="29" t="s">
        <v>19</v>
      </c>
      <c r="I10" s="30">
        <f t="shared" si="0"/>
        <v>3</v>
      </c>
      <c r="J10" s="57" t="s">
        <v>23</v>
      </c>
      <c r="K10" s="55" t="str">
        <f t="shared" si="2"/>
        <v>●</v>
      </c>
      <c r="L10" s="56" t="str">
        <f t="shared" si="3"/>
        <v>CLOSE</v>
      </c>
      <c r="M10" s="32"/>
      <c r="N10" s="21" t="str">
        <f t="shared" si="1"/>
        <v>Persiapan Serah Terima Pekerjaan</v>
      </c>
    </row>
    <row r="11" spans="1:24" ht="30" customHeight="1" x14ac:dyDescent="0.25">
      <c r="A11" s="25" t="s">
        <v>32</v>
      </c>
      <c r="B11" s="26"/>
      <c r="C11" s="27" t="s">
        <v>33</v>
      </c>
      <c r="D11" s="28">
        <v>42230</v>
      </c>
      <c r="E11" s="28">
        <v>42290</v>
      </c>
      <c r="F11" s="28">
        <v>42303</v>
      </c>
      <c r="G11" s="28">
        <v>42306</v>
      </c>
      <c r="H11" s="29" t="s">
        <v>19</v>
      </c>
      <c r="I11" s="30">
        <f t="shared" si="0"/>
        <v>4</v>
      </c>
      <c r="J11" s="57" t="s">
        <v>23</v>
      </c>
      <c r="K11" s="55" t="str">
        <f t="shared" si="2"/>
        <v>●</v>
      </c>
      <c r="L11" s="56" t="str">
        <f t="shared" si="3"/>
        <v>CLOSE</v>
      </c>
      <c r="M11" s="32"/>
      <c r="N11" s="21" t="str">
        <f t="shared" si="1"/>
        <v>Persiapan Serah Terima Pekerjaan</v>
      </c>
    </row>
    <row r="12" spans="1:24" ht="30" customHeight="1" x14ac:dyDescent="0.25">
      <c r="A12" s="25" t="s">
        <v>34</v>
      </c>
      <c r="B12" s="26"/>
      <c r="C12" s="27" t="s">
        <v>35</v>
      </c>
      <c r="D12" s="28">
        <v>42230</v>
      </c>
      <c r="E12" s="28">
        <v>42290</v>
      </c>
      <c r="F12" s="29" t="s">
        <v>19</v>
      </c>
      <c r="G12" s="29" t="s">
        <v>19</v>
      </c>
      <c r="H12" s="29" t="s">
        <v>19</v>
      </c>
      <c r="I12" s="30">
        <f t="shared" si="0"/>
        <v>2</v>
      </c>
      <c r="J12" s="58" t="s">
        <v>20</v>
      </c>
      <c r="K12" s="55" t="str">
        <f t="shared" si="2"/>
        <v>○</v>
      </c>
      <c r="L12" s="56" t="str">
        <f t="shared" si="3"/>
        <v>OPEN</v>
      </c>
      <c r="M12" s="32"/>
      <c r="N12" s="21" t="str">
        <f t="shared" si="1"/>
        <v>Tahap Perapihan dan Perbaikan Pekerjaan</v>
      </c>
    </row>
    <row r="13" spans="1:24" ht="30" customHeight="1" x14ac:dyDescent="0.25">
      <c r="A13" s="25" t="s">
        <v>36</v>
      </c>
      <c r="B13" s="26"/>
      <c r="C13" s="27" t="s">
        <v>37</v>
      </c>
      <c r="D13" s="28">
        <v>42231</v>
      </c>
      <c r="E13" s="28">
        <v>42293</v>
      </c>
      <c r="F13" s="29" t="s">
        <v>19</v>
      </c>
      <c r="G13" s="29" t="s">
        <v>19</v>
      </c>
      <c r="H13" s="29" t="s">
        <v>19</v>
      </c>
      <c r="I13" s="30">
        <f t="shared" si="0"/>
        <v>2</v>
      </c>
      <c r="J13" s="58" t="s">
        <v>20</v>
      </c>
      <c r="K13" s="55" t="str">
        <f t="shared" si="2"/>
        <v>○</v>
      </c>
      <c r="L13" s="56" t="str">
        <f t="shared" si="3"/>
        <v>OPEN</v>
      </c>
      <c r="M13" s="32"/>
      <c r="N13" s="21" t="str">
        <f t="shared" si="1"/>
        <v>Tahap Perapihan dan Perbaikan Pekerjaan</v>
      </c>
    </row>
    <row r="14" spans="1:24" ht="30" customHeight="1" x14ac:dyDescent="0.25">
      <c r="A14" s="34" t="s">
        <v>38</v>
      </c>
      <c r="B14" s="35"/>
      <c r="C14" s="36" t="s">
        <v>39</v>
      </c>
      <c r="D14" s="37">
        <v>42234</v>
      </c>
      <c r="E14" s="28">
        <v>42301</v>
      </c>
      <c r="F14" s="28">
        <v>42307</v>
      </c>
      <c r="G14" s="38"/>
      <c r="H14" s="38"/>
      <c r="I14" s="39">
        <f t="shared" si="0"/>
        <v>3</v>
      </c>
      <c r="J14" s="58" t="s">
        <v>20</v>
      </c>
      <c r="K14" s="55" t="str">
        <f t="shared" si="2"/>
        <v>○</v>
      </c>
      <c r="L14" s="56" t="str">
        <f t="shared" si="3"/>
        <v>OPEN</v>
      </c>
      <c r="M14" s="40"/>
      <c r="N14" s="21" t="str">
        <f t="shared" si="1"/>
        <v>Tahap Perapihan dan Perbaikan Pekerjaan</v>
      </c>
    </row>
    <row r="15" spans="1:24" ht="9.9499999999999993" customHeight="1" x14ac:dyDescent="0.25">
      <c r="A15" s="41"/>
      <c r="B15" s="42"/>
      <c r="C15" s="41"/>
      <c r="D15" s="43"/>
      <c r="E15" s="41"/>
      <c r="F15" s="41"/>
      <c r="G15" s="41"/>
      <c r="H15" s="41"/>
      <c r="I15" s="41"/>
      <c r="J15" s="59"/>
      <c r="K15" s="55" t="str">
        <f t="shared" si="2"/>
        <v/>
      </c>
      <c r="L15" s="60"/>
      <c r="M15" s="41"/>
      <c r="N15" s="44"/>
    </row>
    <row r="16" spans="1:24" ht="30" customHeight="1" x14ac:dyDescent="0.25">
      <c r="A16" s="14" t="s">
        <v>40</v>
      </c>
      <c r="B16" s="15" t="s">
        <v>41</v>
      </c>
      <c r="C16" s="16" t="s">
        <v>42</v>
      </c>
      <c r="D16" s="17">
        <v>42213</v>
      </c>
      <c r="E16" s="17">
        <v>42254</v>
      </c>
      <c r="F16" s="17">
        <v>42269</v>
      </c>
      <c r="G16" s="17">
        <v>42276</v>
      </c>
      <c r="H16" s="18" t="s">
        <v>19</v>
      </c>
      <c r="I16" s="19">
        <f>COUNT(D16:H16)</f>
        <v>4</v>
      </c>
      <c r="J16" s="61" t="s">
        <v>23</v>
      </c>
      <c r="K16" s="55" t="str">
        <f t="shared" si="2"/>
        <v>●</v>
      </c>
      <c r="L16" s="62" t="str">
        <f t="shared" si="3"/>
        <v>CLOSE</v>
      </c>
      <c r="M16" s="17"/>
      <c r="N16" s="45" t="str">
        <f t="shared" si="1"/>
        <v>Persiapan Serah Terima Pekerjaan</v>
      </c>
    </row>
    <row r="17" spans="1:14" ht="30" customHeight="1" x14ac:dyDescent="0.25">
      <c r="A17" s="25" t="s">
        <v>21</v>
      </c>
      <c r="B17" s="26"/>
      <c r="C17" s="27" t="s">
        <v>43</v>
      </c>
      <c r="D17" s="28">
        <v>42213</v>
      </c>
      <c r="E17" s="28">
        <v>42258</v>
      </c>
      <c r="F17" s="28">
        <v>42278</v>
      </c>
      <c r="G17" s="28">
        <v>42297</v>
      </c>
      <c r="H17" s="29" t="s">
        <v>19</v>
      </c>
      <c r="I17" s="30">
        <f>COUNT(D17:H17)</f>
        <v>4</v>
      </c>
      <c r="J17" s="57" t="s">
        <v>23</v>
      </c>
      <c r="K17" s="55" t="str">
        <f t="shared" si="2"/>
        <v>●</v>
      </c>
      <c r="L17" s="56" t="str">
        <f t="shared" si="3"/>
        <v>CLOSE</v>
      </c>
      <c r="M17" s="36"/>
      <c r="N17" s="21" t="str">
        <f t="shared" si="1"/>
        <v>Persiapan Serah Terima Pekerjaan</v>
      </c>
    </row>
    <row r="18" spans="1:14" ht="30" customHeight="1" x14ac:dyDescent="0.25">
      <c r="A18" s="25" t="s">
        <v>24</v>
      </c>
      <c r="B18" s="26"/>
      <c r="C18" s="27" t="s">
        <v>44</v>
      </c>
      <c r="D18" s="28">
        <v>42222</v>
      </c>
      <c r="E18" s="28">
        <v>42258</v>
      </c>
      <c r="F18" s="28">
        <v>42283</v>
      </c>
      <c r="G18" s="28">
        <v>42287</v>
      </c>
      <c r="H18" s="29" t="s">
        <v>19</v>
      </c>
      <c r="I18" s="30">
        <f>COUNT(D18:H18)</f>
        <v>4</v>
      </c>
      <c r="J18" s="57" t="s">
        <v>23</v>
      </c>
      <c r="K18" s="55" t="str">
        <f t="shared" si="2"/>
        <v>●</v>
      </c>
      <c r="L18" s="56" t="str">
        <f t="shared" si="3"/>
        <v>CLOSE</v>
      </c>
      <c r="M18" s="28"/>
      <c r="N18" s="21" t="str">
        <f t="shared" si="1"/>
        <v>Persiapan Serah Terima Pekerjaan</v>
      </c>
    </row>
    <row r="19" spans="1:14" ht="30" customHeight="1" x14ac:dyDescent="0.25">
      <c r="A19" s="25" t="s">
        <v>26</v>
      </c>
      <c r="B19" s="26"/>
      <c r="C19" s="27" t="s">
        <v>45</v>
      </c>
      <c r="D19" s="28">
        <v>42222</v>
      </c>
      <c r="E19" s="28">
        <v>42285</v>
      </c>
      <c r="F19" s="28">
        <v>42290</v>
      </c>
      <c r="G19" s="28">
        <v>42297</v>
      </c>
      <c r="H19" s="29" t="s">
        <v>19</v>
      </c>
      <c r="I19" s="30">
        <f>COUNT(D19:H19)</f>
        <v>4</v>
      </c>
      <c r="J19" s="57" t="s">
        <v>23</v>
      </c>
      <c r="K19" s="55" t="str">
        <f t="shared" si="2"/>
        <v>●</v>
      </c>
      <c r="L19" s="56" t="str">
        <f t="shared" si="3"/>
        <v>CLOSE</v>
      </c>
      <c r="M19" s="27"/>
      <c r="N19" s="21" t="str">
        <f t="shared" si="1"/>
        <v>Persiapan Serah Terima Pekerjaan</v>
      </c>
    </row>
    <row r="20" spans="1:14" ht="30" customHeight="1" x14ac:dyDescent="0.25">
      <c r="A20" s="46" t="s">
        <v>28</v>
      </c>
      <c r="B20" s="35"/>
      <c r="C20" s="47" t="s">
        <v>46</v>
      </c>
      <c r="D20" s="48">
        <v>42222</v>
      </c>
      <c r="E20" s="48">
        <v>42289</v>
      </c>
      <c r="F20" s="48">
        <v>42294</v>
      </c>
      <c r="G20" s="28">
        <v>42312</v>
      </c>
      <c r="H20" s="49" t="s">
        <v>19</v>
      </c>
      <c r="I20" s="50">
        <f>COUNT(D20:H20)</f>
        <v>4</v>
      </c>
      <c r="J20" s="63" t="s">
        <v>20</v>
      </c>
      <c r="K20" s="55" t="str">
        <f t="shared" si="2"/>
        <v>○</v>
      </c>
      <c r="L20" s="64" t="str">
        <f t="shared" si="3"/>
        <v>OPEN</v>
      </c>
      <c r="M20" s="47"/>
      <c r="N20" s="52" t="str">
        <f t="shared" si="1"/>
        <v>Tahap Perapihan dan Perbaikan Pekerjaan</v>
      </c>
    </row>
    <row r="21" spans="1:14" ht="24.95" customHeight="1" x14ac:dyDescent="0.25">
      <c r="N21" s="53" t="s">
        <v>47</v>
      </c>
    </row>
    <row r="22" spans="1:14" ht="24.95" customHeight="1" x14ac:dyDescent="0.25">
      <c r="F22" s="53" t="s">
        <v>48</v>
      </c>
      <c r="J22" s="31" t="s">
        <v>23</v>
      </c>
      <c r="L22" s="2" t="s">
        <v>49</v>
      </c>
      <c r="M22" s="2">
        <v>6</v>
      </c>
      <c r="N22" s="2" t="s">
        <v>50</v>
      </c>
    </row>
    <row r="23" spans="1:14" ht="24.95" customHeight="1" x14ac:dyDescent="0.25">
      <c r="F23" s="2" t="s">
        <v>51</v>
      </c>
      <c r="J23" s="51" t="s">
        <v>20</v>
      </c>
      <c r="L23" s="2" t="s">
        <v>49</v>
      </c>
      <c r="M23" s="2">
        <v>4</v>
      </c>
    </row>
    <row r="24" spans="1:14" ht="24.95" customHeight="1" x14ac:dyDescent="0.25">
      <c r="F24" s="2" t="s">
        <v>52</v>
      </c>
      <c r="J24" s="51" t="s">
        <v>20</v>
      </c>
      <c r="L24" s="2" t="s">
        <v>53</v>
      </c>
      <c r="M24" s="2">
        <v>1</v>
      </c>
    </row>
    <row r="25" spans="1:14" ht="24.95" customHeight="1" x14ac:dyDescent="0.25">
      <c r="F25" s="2" t="s">
        <v>54</v>
      </c>
      <c r="J25" s="31" t="s">
        <v>23</v>
      </c>
      <c r="L25" s="2" t="s">
        <v>53</v>
      </c>
      <c r="M25" s="2">
        <v>4</v>
      </c>
    </row>
    <row r="26" spans="1:14" ht="24.95" customHeight="1" x14ac:dyDescent="0.25"/>
    <row r="27" spans="1:14" ht="24.95" customHeight="1" x14ac:dyDescent="0.25">
      <c r="F27" s="53" t="s">
        <v>55</v>
      </c>
    </row>
    <row r="28" spans="1:14" ht="24.95" customHeight="1" x14ac:dyDescent="0.25">
      <c r="F28" s="2" t="s">
        <v>56</v>
      </c>
    </row>
    <row r="29" spans="1:14" ht="24.95" customHeight="1" x14ac:dyDescent="0.25">
      <c r="F29" s="2" t="s">
        <v>57</v>
      </c>
    </row>
    <row r="31" spans="1:14" x14ac:dyDescent="0.25">
      <c r="F31" s="2" t="s">
        <v>58</v>
      </c>
    </row>
    <row r="32" spans="1:14" x14ac:dyDescent="0.25">
      <c r="F32" s="2" t="s">
        <v>59</v>
      </c>
    </row>
    <row r="33" spans="6:6" x14ac:dyDescent="0.25">
      <c r="F33" s="2" t="s">
        <v>60</v>
      </c>
    </row>
  </sheetData>
  <sheetProtection password="CF7A" sheet="1" objects="1" scenarios="1"/>
  <protectedRanges>
    <protectedRange password="CF7A" sqref="J5:L20" name="Range1"/>
  </protectedRanges>
  <mergeCells count="12">
    <mergeCell ref="B5:B14"/>
    <mergeCell ref="B16:B20"/>
    <mergeCell ref="A1:N1"/>
    <mergeCell ref="A3:A4"/>
    <mergeCell ref="B3:B4"/>
    <mergeCell ref="C3:C4"/>
    <mergeCell ref="D3:H3"/>
    <mergeCell ref="I3:I4"/>
    <mergeCell ref="J3:J4"/>
    <mergeCell ref="K3:L4"/>
    <mergeCell ref="M3:M4"/>
    <mergeCell ref="N3:N4"/>
  </mergeCells>
  <printOptions horizontalCentered="1"/>
  <pageMargins left="0.59055118110236204" right="0.196850393700787" top="0.39370078740157499" bottom="0.196850393700787" header="0.31496062992126" footer="0.31496062992126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A-B</vt:lpstr>
      <vt:lpstr>'A-B'!Print_Area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Nunuh_Assamawaat</dc:creator>
  <cp:lastModifiedBy>cece</cp:lastModifiedBy>
  <dcterms:created xsi:type="dcterms:W3CDTF">2015-11-07T02:39:44Z</dcterms:created>
  <dcterms:modified xsi:type="dcterms:W3CDTF">2015-11-08T03:41:50Z</dcterms:modified>
</cp:coreProperties>
</file>