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80" yWindow="30" windowWidth="19440" windowHeight="10050" activeTab="1"/>
  </bookViews>
  <sheets>
    <sheet name="Hasil Yang diinginkan" sheetId="1" r:id="rId1"/>
    <sheet name="Data" sheetId="2" r:id="rId2"/>
    <sheet name="Sheet3" sheetId="3" r:id="rId3"/>
  </sheets>
  <externalReferences>
    <externalReference r:id="rId4"/>
  </externalReferences>
  <calcPr calcId="124519"/>
</workbook>
</file>

<file path=xl/calcChain.xml><?xml version="1.0" encoding="utf-8"?>
<calcChain xmlns="http://schemas.openxmlformats.org/spreadsheetml/2006/main">
  <c r="D6" i="2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3"/>
  <c r="D4"/>
  <c r="D5"/>
  <c r="D2"/>
  <c r="G28" l="1"/>
  <c r="F28"/>
  <c r="H28" s="1"/>
  <c r="L33" i="1"/>
  <c r="B33"/>
  <c r="L32"/>
  <c r="B32"/>
  <c r="L25"/>
  <c r="K25"/>
  <c r="J25"/>
  <c r="I25"/>
  <c r="H25"/>
  <c r="G25"/>
  <c r="F25"/>
  <c r="E25"/>
  <c r="D25"/>
  <c r="C25"/>
  <c r="M24"/>
  <c r="M23"/>
  <c r="M22"/>
  <c r="M21"/>
  <c r="M20"/>
  <c r="M19"/>
  <c r="M18"/>
  <c r="M17"/>
  <c r="M25" s="1"/>
  <c r="M16"/>
  <c r="E15"/>
  <c r="F15" s="1"/>
  <c r="G15" s="1"/>
  <c r="H15" s="1"/>
  <c r="I15" s="1"/>
  <c r="J15" s="1"/>
  <c r="K15" s="1"/>
  <c r="L15" s="1"/>
  <c r="D15"/>
  <c r="C11"/>
  <c r="C10"/>
  <c r="C9"/>
  <c r="C8"/>
  <c r="A6"/>
</calcChain>
</file>

<file path=xl/sharedStrings.xml><?xml version="1.0" encoding="utf-8"?>
<sst xmlns="http://schemas.openxmlformats.org/spreadsheetml/2006/main" count="65" uniqueCount="54">
  <si>
    <t>Formulir BOS K7a</t>
  </si>
  <si>
    <t>Diisi oleh sekolah 
Dikirim ke Tim Manajemen BOS SMA Tk. Provinsi</t>
  </si>
  <si>
    <t>REKAPITULASI REALISASI PENGGUNAAN DANA BOS</t>
  </si>
  <si>
    <t>PERIODE TANGGAL : Januari s.d Maret 2017 (Triwulan Ke-1)</t>
  </si>
  <si>
    <t>Nama Sekolah</t>
  </si>
  <si>
    <t>Desa/Kecamatan</t>
  </si>
  <si>
    <t>Kab/Kota</t>
  </si>
  <si>
    <t>Provinsi</t>
  </si>
  <si>
    <t>No Urut</t>
  </si>
  <si>
    <t>Program/Kegiatan</t>
  </si>
  <si>
    <t>Penggunaan Dana BOS SMA</t>
  </si>
  <si>
    <t>Pengembangan Perpustakaan</t>
  </si>
  <si>
    <t>Penerimaan Peserta Didik Baru</t>
  </si>
  <si>
    <t>Kegiatan Pembelajaran dan Ekstrakurikuler</t>
  </si>
  <si>
    <t>Kegiatan Evaluasi Pembelajaran</t>
  </si>
  <si>
    <t>Pengelolaan Sekolah</t>
  </si>
  <si>
    <t>Pengembangan Profesi Guru dan Tenaga Kependidikan, serta Pengembangan Manajemen Sekolah</t>
  </si>
  <si>
    <t>Langganan Daya dan Jasa</t>
  </si>
  <si>
    <t xml:space="preserve">Pemeliharaan dan Perawatan Sarana dan Prasarana </t>
  </si>
  <si>
    <t>Pembayaran Honor</t>
  </si>
  <si>
    <t>Pembelian Alat Multi Media Pembelajaran</t>
  </si>
  <si>
    <t>Jumlah</t>
  </si>
  <si>
    <t>Saldo Awal</t>
  </si>
  <si>
    <t>Pengembangan Kompetensi Lulusan</t>
  </si>
  <si>
    <t>Pengembangan Standar Isi</t>
  </si>
  <si>
    <t>Pengembangan Standar Proses</t>
  </si>
  <si>
    <t>Pengembangan Pendidik dan Tenaga Kependidikan</t>
  </si>
  <si>
    <t>Pengembangan Sarana dan Prasarana Sekolah</t>
  </si>
  <si>
    <t>Pengembangan Standar Pengeloalaan</t>
  </si>
  <si>
    <t>Pengembangan Standar Pembiayaan</t>
  </si>
  <si>
    <t>Pengembangan dan Implementasi Sistem Penilaian</t>
  </si>
  <si>
    <t>*) Dibuat setiap triwulan dan dilaporkan ke Tim Prov.</t>
  </si>
  <si>
    <t xml:space="preserve">Menyetujui </t>
  </si>
  <si>
    <t>Bendahara/Penanggungjawab Kegiatan</t>
  </si>
  <si>
    <t>Kepala Sekolah</t>
  </si>
  <si>
    <t>3.1.4.3</t>
  </si>
  <si>
    <t>1.1.1</t>
  </si>
  <si>
    <t>1.1.4</t>
  </si>
  <si>
    <t>3.1.4.1.8</t>
  </si>
  <si>
    <t>5.2.7</t>
  </si>
  <si>
    <t>3.1.4.1.1</t>
  </si>
  <si>
    <t>3.2.1.3</t>
  </si>
  <si>
    <t>4.1.1</t>
  </si>
  <si>
    <t>5.2.1.7</t>
  </si>
  <si>
    <t>8.1.4</t>
  </si>
  <si>
    <t>1.1.2</t>
  </si>
  <si>
    <t>8.1.3</t>
  </si>
  <si>
    <t>3.1.2.3.4</t>
  </si>
  <si>
    <t>1.1.5</t>
  </si>
  <si>
    <t>8.1.2</t>
  </si>
  <si>
    <t>6.2.1</t>
  </si>
  <si>
    <t>Kode</t>
  </si>
  <si>
    <t>Asnaf</t>
  </si>
  <si>
    <t>formula</t>
  </si>
</sst>
</file>

<file path=xl/styles.xml><?xml version="1.0" encoding="utf-8"?>
<styleSheet xmlns="http://schemas.openxmlformats.org/spreadsheetml/2006/main">
  <numFmts count="5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_-* #,##0.00_-;\-* #,##0.00_-;_-* &quot;-&quot;??_-;_-@_-"/>
    <numFmt numFmtId="166" formatCode="[$-409]d/mmm/yy;@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sz val="10"/>
      <color theme="1"/>
      <name val="Arial Narrow"/>
      <family val="2"/>
    </font>
    <font>
      <sz val="11"/>
      <name val="Arial Narrow"/>
      <family val="2"/>
    </font>
    <font>
      <sz val="10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0" tint="-0.14999847407452621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theme="0" tint="-0.14999847407452621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41" fontId="2" fillId="0" borderId="0" xfId="0" applyNumberFormat="1" applyFont="1" applyAlignment="1">
      <alignment wrapText="1"/>
    </xf>
    <xf numFmtId="0" fontId="4" fillId="0" borderId="1" xfId="0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/>
    <xf numFmtId="164" fontId="2" fillId="0" borderId="1" xfId="1" applyNumberFormat="1" applyFont="1" applyFill="1" applyBorder="1" applyAlignment="1">
      <alignment wrapText="1"/>
    </xf>
    <xf numFmtId="41" fontId="2" fillId="0" borderId="1" xfId="2" applyFont="1" applyBorder="1"/>
    <xf numFmtId="164" fontId="5" fillId="0" borderId="2" xfId="1" applyNumberFormat="1" applyFont="1" applyFill="1" applyBorder="1"/>
    <xf numFmtId="165" fontId="6" fillId="0" borderId="2" xfId="1" applyNumberFormat="1" applyFont="1" applyBorder="1"/>
    <xf numFmtId="0" fontId="2" fillId="0" borderId="1" xfId="0" applyFont="1" applyBorder="1" applyAlignment="1">
      <alignment horizontal="center"/>
    </xf>
    <xf numFmtId="41" fontId="2" fillId="0" borderId="1" xfId="2" applyFont="1" applyBorder="1" applyAlignment="1">
      <alignment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wrapText="1"/>
    </xf>
    <xf numFmtId="41" fontId="2" fillId="0" borderId="0" xfId="0" applyNumberFormat="1" applyFont="1"/>
    <xf numFmtId="41" fontId="2" fillId="0" borderId="0" xfId="0" applyNumberFormat="1" applyFont="1" applyAlignment="1">
      <alignment horizontal="left" wrapText="1"/>
    </xf>
    <xf numFmtId="166" fontId="6" fillId="2" borderId="1" xfId="0" applyNumberFormat="1" applyFont="1" applyFill="1" applyBorder="1"/>
    <xf numFmtId="0" fontId="4" fillId="3" borderId="1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/>
    <xf numFmtId="41" fontId="7" fillId="3" borderId="1" xfId="0" applyNumberFormat="1" applyFont="1" applyFill="1" applyBorder="1" applyAlignment="1">
      <alignment horizontal="center" vertical="center" wrapText="1"/>
    </xf>
    <xf numFmtId="165" fontId="6" fillId="2" borderId="1" xfId="1" applyNumberFormat="1" applyFont="1" applyFill="1" applyBorder="1"/>
    <xf numFmtId="41" fontId="7" fillId="3" borderId="1" xfId="2" applyFont="1" applyFill="1" applyBorder="1" applyAlignment="1">
      <alignment horizontal="center" vertical="center" wrapText="1"/>
    </xf>
    <xf numFmtId="166" fontId="6" fillId="3" borderId="1" xfId="0" applyNumberFormat="1" applyFont="1" applyFill="1" applyBorder="1"/>
    <xf numFmtId="0" fontId="7" fillId="3" borderId="1" xfId="0" applyFont="1" applyFill="1" applyBorder="1" applyAlignment="1">
      <alignment horizontal="center" vertical="center"/>
    </xf>
    <xf numFmtId="49" fontId="6" fillId="3" borderId="1" xfId="0" applyNumberFormat="1" applyFont="1" applyFill="1" applyBorder="1" applyAlignment="1"/>
    <xf numFmtId="0" fontId="7" fillId="3" borderId="1" xfId="0" applyFont="1" applyFill="1" applyBorder="1" applyAlignment="1">
      <alignment vertical="center"/>
    </xf>
    <xf numFmtId="165" fontId="6" fillId="3" borderId="1" xfId="1" applyNumberFormat="1" applyFont="1" applyFill="1" applyBorder="1"/>
    <xf numFmtId="41" fontId="7" fillId="3" borderId="1" xfId="2" applyFont="1" applyFill="1" applyBorder="1" applyAlignment="1">
      <alignment vertical="center"/>
    </xf>
    <xf numFmtId="41" fontId="7" fillId="3" borderId="1" xfId="0" applyNumberFormat="1" applyFont="1" applyFill="1" applyBorder="1" applyAlignment="1">
      <alignment vertical="center"/>
    </xf>
    <xf numFmtId="0" fontId="8" fillId="3" borderId="1" xfId="0" applyFont="1" applyFill="1" applyBorder="1" applyAlignment="1">
      <alignment horizontal="center" vertical="center"/>
    </xf>
    <xf numFmtId="49" fontId="7" fillId="3" borderId="1" xfId="2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vertical="center" wrapText="1"/>
    </xf>
    <xf numFmtId="41" fontId="7" fillId="0" borderId="1" xfId="0" applyNumberFormat="1" applyFont="1" applyBorder="1" applyAlignment="1">
      <alignment vertical="center"/>
    </xf>
    <xf numFmtId="41" fontId="2" fillId="0" borderId="0" xfId="0" applyNumberFormat="1" applyFont="1" applyAlignment="1">
      <alignment horizontal="left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41" fontId="3" fillId="0" borderId="0" xfId="0" applyNumberFormat="1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5" borderId="1" xfId="0" applyNumberFormat="1" applyFont="1" applyFill="1" applyBorder="1" applyAlignment="1">
      <alignment horizontal="center" vertical="center"/>
    </xf>
    <xf numFmtId="0" fontId="0" fillId="4" borderId="0" xfId="0" applyFill="1" applyAlignment="1">
      <alignment horizontal="center" vertical="center"/>
    </xf>
  </cellXfs>
  <cellStyles count="3">
    <cellStyle name="Comma" xfId="1" builtinId="3"/>
    <cellStyle name="Comma [0]" xfId="2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590550</xdr:colOff>
      <xdr:row>2</xdr:row>
      <xdr:rowOff>28575</xdr:rowOff>
    </xdr:from>
    <xdr:to>
      <xdr:col>5</xdr:col>
      <xdr:colOff>114300</xdr:colOff>
      <xdr:row>7</xdr:row>
      <xdr:rowOff>171450</xdr:rowOff>
    </xdr:to>
    <xdr:sp macro="" textlink="">
      <xdr:nvSpPr>
        <xdr:cNvPr id="2" name="TextBox 1"/>
        <xdr:cNvSpPr txBox="1"/>
      </xdr:nvSpPr>
      <xdr:spPr>
        <a:xfrm>
          <a:off x="3581400" y="409575"/>
          <a:ext cx="3609975" cy="1095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Criteria</a:t>
          </a:r>
          <a:r>
            <a:rPr lang="en-US" sz="1100" baseline="0"/>
            <a:t> diambil dari angka paling kiri dari kode ditambah asnaf contoh untuk transaksi tanggal 3 januari itu kodenya 3 dan asnafnya 3.</a:t>
          </a:r>
        </a:p>
        <a:p>
          <a:endParaRPr lang="en-US" sz="1100" baseline="0"/>
        </a:p>
        <a:p>
          <a:r>
            <a:rPr lang="en-US" sz="1100" baseline="0"/>
            <a:t>Nuhun</a:t>
          </a:r>
          <a:endParaRPr 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OS%202016-2017/LPJ%20BOS%20PUSAT%20TW1%202017%20SMA%20Madania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BOS-02"/>
      <sheetName val="rkas"/>
      <sheetName val="K1a"/>
      <sheetName val="K1"/>
      <sheetName val="K2"/>
      <sheetName val="BOS-03"/>
      <sheetName val="K5"/>
      <sheetName val="K4"/>
      <sheetName val="K6"/>
      <sheetName val="K3"/>
      <sheetName val="K7"/>
      <sheetName val="K7a"/>
      <sheetName val="BOS-04"/>
      <sheetName val="BOS-07"/>
      <sheetName val="BOS-08"/>
      <sheetName val="BOS-09"/>
      <sheetName val="Menghitung k7A"/>
    </sheetNames>
    <sheetDataSet>
      <sheetData sheetId="0"/>
      <sheetData sheetId="1"/>
      <sheetData sheetId="2">
        <row r="5">
          <cell r="G5" t="str">
            <v>TAHUN ANGGARAN 2017</v>
          </cell>
        </row>
      </sheetData>
      <sheetData sheetId="3"/>
      <sheetData sheetId="4"/>
      <sheetData sheetId="5"/>
      <sheetData sheetId="6"/>
      <sheetData sheetId="7"/>
      <sheetData sheetId="8"/>
      <sheetData sheetId="9">
        <row r="4">
          <cell r="C4" t="str">
            <v>: SMA MADANIA</v>
          </cell>
        </row>
        <row r="5">
          <cell r="C5" t="str">
            <v>: Tegal</v>
          </cell>
        </row>
        <row r="6">
          <cell r="C6" t="str">
            <v>: KABUPATEN BOGOR</v>
          </cell>
        </row>
        <row r="7">
          <cell r="C7" t="str">
            <v>: Jawa Barat</v>
          </cell>
        </row>
      </sheetData>
      <sheetData sheetId="10">
        <row r="227">
          <cell r="G227" t="str">
            <v>Siti Hidayati, S.Pd.</v>
          </cell>
          <cell r="J227" t="str">
            <v>Suyono, S.E.</v>
          </cell>
        </row>
        <row r="228">
          <cell r="G228" t="str">
            <v>NIP. -</v>
          </cell>
          <cell r="J228" t="str">
            <v>Nip. -</v>
          </cell>
        </row>
      </sheetData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3"/>
  <sheetViews>
    <sheetView topLeftCell="C13" workbookViewId="0">
      <selection activeCell="I21" sqref="I21"/>
    </sheetView>
  </sheetViews>
  <sheetFormatPr defaultRowHeight="15"/>
  <cols>
    <col min="1" max="1" width="3.85546875" customWidth="1"/>
    <col min="2" max="2" width="43.5703125" bestFit="1" customWidth="1"/>
    <col min="3" max="13" width="13.5703125" customWidth="1"/>
  </cols>
  <sheetData>
    <row r="1" spans="1:13" ht="16.5">
      <c r="A1" s="1"/>
      <c r="B1" s="1"/>
      <c r="C1" s="2"/>
      <c r="D1" s="2"/>
      <c r="E1" s="2"/>
      <c r="F1" s="2"/>
      <c r="G1" s="2"/>
      <c r="H1" s="2"/>
      <c r="I1" s="2"/>
      <c r="J1" s="2"/>
      <c r="K1" s="38" t="s">
        <v>0</v>
      </c>
      <c r="L1" s="38"/>
      <c r="M1" s="38"/>
    </row>
    <row r="2" spans="1:13" ht="16.5">
      <c r="A2" s="1"/>
      <c r="B2" s="1"/>
      <c r="C2" s="2"/>
      <c r="D2" s="2"/>
      <c r="E2" s="2"/>
      <c r="F2" s="2"/>
      <c r="G2" s="2"/>
      <c r="H2" s="2"/>
      <c r="I2" s="2"/>
      <c r="J2" s="2"/>
      <c r="K2" s="40" t="s">
        <v>1</v>
      </c>
      <c r="L2" s="40"/>
      <c r="M2" s="40"/>
    </row>
    <row r="3" spans="1:13" ht="16.5">
      <c r="A3" s="1"/>
      <c r="B3" s="1"/>
      <c r="C3" s="2"/>
      <c r="D3" s="2"/>
      <c r="E3" s="2"/>
      <c r="F3" s="2"/>
      <c r="G3" s="2"/>
      <c r="H3" s="2"/>
      <c r="I3" s="2"/>
      <c r="J3" s="2"/>
      <c r="K3" s="40"/>
      <c r="L3" s="40"/>
      <c r="M3" s="40"/>
    </row>
    <row r="4" spans="1:13" ht="16.5">
      <c r="A4" s="41" t="s">
        <v>2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</row>
    <row r="5" spans="1:13" ht="16.5">
      <c r="A5" s="42" t="s">
        <v>3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</row>
    <row r="6" spans="1:13" ht="16.5">
      <c r="A6" s="43" t="str">
        <f>[1]K1a!G5</f>
        <v>TAHUN ANGGARAN 2017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</row>
    <row r="7" spans="1:13" ht="16.5">
      <c r="A7" s="1"/>
      <c r="B7" s="1"/>
      <c r="C7" s="2"/>
      <c r="D7" s="2"/>
      <c r="E7" s="2"/>
      <c r="F7" s="2"/>
      <c r="G7" s="2"/>
      <c r="H7" s="2"/>
      <c r="I7" s="2"/>
      <c r="J7" s="2"/>
      <c r="K7" s="2"/>
      <c r="L7" s="2"/>
      <c r="M7" s="1"/>
    </row>
    <row r="8" spans="1:13" ht="16.5">
      <c r="A8" s="1" t="s">
        <v>4</v>
      </c>
      <c r="B8" s="1"/>
      <c r="C8" s="36" t="str">
        <f>[1]K3!C4</f>
        <v>: SMA MADANIA</v>
      </c>
      <c r="D8" s="36"/>
      <c r="E8" s="2"/>
      <c r="F8" s="2"/>
      <c r="G8" s="2"/>
      <c r="H8" s="2"/>
      <c r="I8" s="2"/>
      <c r="J8" s="2"/>
      <c r="K8" s="2"/>
      <c r="L8" s="2"/>
      <c r="M8" s="1"/>
    </row>
    <row r="9" spans="1:13" ht="16.5">
      <c r="A9" s="1" t="s">
        <v>5</v>
      </c>
      <c r="B9" s="1"/>
      <c r="C9" s="3" t="str">
        <f>[1]K3!C5</f>
        <v>: Tegal</v>
      </c>
      <c r="D9" s="2"/>
      <c r="E9" s="2"/>
      <c r="F9" s="2"/>
      <c r="G9" s="2"/>
      <c r="H9" s="2"/>
      <c r="I9" s="2"/>
      <c r="J9" s="2"/>
      <c r="K9" s="2"/>
      <c r="L9" s="2"/>
      <c r="M9" s="1"/>
    </row>
    <row r="10" spans="1:13" ht="16.5">
      <c r="A10" s="1" t="s">
        <v>6</v>
      </c>
      <c r="B10" s="1"/>
      <c r="C10" s="36" t="str">
        <f>[1]K3!C6</f>
        <v>: KABUPATEN BOGOR</v>
      </c>
      <c r="D10" s="36"/>
      <c r="E10" s="2"/>
      <c r="F10" s="2"/>
      <c r="G10" s="2"/>
      <c r="H10" s="2"/>
      <c r="I10" s="2"/>
      <c r="J10" s="2"/>
      <c r="K10" s="2"/>
      <c r="L10" s="2"/>
      <c r="M10" s="1"/>
    </row>
    <row r="11" spans="1:13" ht="16.5">
      <c r="A11" s="1" t="s">
        <v>7</v>
      </c>
      <c r="B11" s="1"/>
      <c r="C11" s="3" t="str">
        <f>[1]K3!C7</f>
        <v>: Jawa Barat</v>
      </c>
      <c r="D11" s="2"/>
      <c r="E11" s="2"/>
      <c r="F11" s="2"/>
      <c r="G11" s="2"/>
      <c r="H11" s="2"/>
      <c r="I11" s="2"/>
      <c r="J11" s="2"/>
      <c r="K11" s="2"/>
      <c r="L11" s="2"/>
      <c r="M11" s="1"/>
    </row>
    <row r="12" spans="1:13" ht="16.5">
      <c r="A12" s="1"/>
      <c r="B12" s="1"/>
      <c r="C12" s="2"/>
      <c r="D12" s="2"/>
      <c r="E12" s="2"/>
      <c r="F12" s="2"/>
      <c r="G12" s="2"/>
      <c r="H12" s="2"/>
      <c r="I12" s="2"/>
      <c r="J12" s="2"/>
      <c r="K12" s="2"/>
      <c r="L12" s="2"/>
      <c r="M12" s="1"/>
    </row>
    <row r="13" spans="1:13" ht="16.5">
      <c r="A13" s="37" t="s">
        <v>8</v>
      </c>
      <c r="B13" s="37" t="s">
        <v>9</v>
      </c>
      <c r="C13" s="38" t="s">
        <v>10</v>
      </c>
      <c r="D13" s="38"/>
      <c r="E13" s="38"/>
      <c r="F13" s="38"/>
      <c r="G13" s="38"/>
      <c r="H13" s="38"/>
      <c r="I13" s="38"/>
      <c r="J13" s="38"/>
      <c r="K13" s="38"/>
      <c r="L13" s="38"/>
      <c r="M13" s="38"/>
    </row>
    <row r="14" spans="1:13" ht="141.75">
      <c r="A14" s="37"/>
      <c r="B14" s="37"/>
      <c r="C14" s="4" t="s">
        <v>11</v>
      </c>
      <c r="D14" s="4" t="s">
        <v>12</v>
      </c>
      <c r="E14" s="4" t="s">
        <v>13</v>
      </c>
      <c r="F14" s="4" t="s">
        <v>14</v>
      </c>
      <c r="G14" s="4" t="s">
        <v>15</v>
      </c>
      <c r="H14" s="4" t="s">
        <v>16</v>
      </c>
      <c r="I14" s="4" t="s">
        <v>17</v>
      </c>
      <c r="J14" s="4" t="s">
        <v>18</v>
      </c>
      <c r="K14" s="4" t="s">
        <v>19</v>
      </c>
      <c r="L14" s="4" t="s">
        <v>20</v>
      </c>
      <c r="M14" s="39" t="s">
        <v>21</v>
      </c>
    </row>
    <row r="15" spans="1:13" ht="16.5">
      <c r="A15" s="37"/>
      <c r="B15" s="37"/>
      <c r="C15" s="5">
        <v>1</v>
      </c>
      <c r="D15" s="5">
        <f>C15+1</f>
        <v>2</v>
      </c>
      <c r="E15" s="5">
        <f t="shared" ref="E15:L15" si="0">D15+1</f>
        <v>3</v>
      </c>
      <c r="F15" s="5">
        <f t="shared" si="0"/>
        <v>4</v>
      </c>
      <c r="G15" s="5">
        <f t="shared" si="0"/>
        <v>5</v>
      </c>
      <c r="H15" s="5">
        <f t="shared" si="0"/>
        <v>6</v>
      </c>
      <c r="I15" s="5">
        <f t="shared" si="0"/>
        <v>7</v>
      </c>
      <c r="J15" s="5">
        <f t="shared" si="0"/>
        <v>8</v>
      </c>
      <c r="K15" s="5">
        <f t="shared" si="0"/>
        <v>9</v>
      </c>
      <c r="L15" s="5">
        <f t="shared" si="0"/>
        <v>10</v>
      </c>
      <c r="M15" s="39"/>
    </row>
    <row r="16" spans="1:13" ht="16.5">
      <c r="A16" s="6"/>
      <c r="B16" s="7" t="s">
        <v>22</v>
      </c>
      <c r="C16" s="8"/>
      <c r="D16" s="8"/>
      <c r="E16" s="8"/>
      <c r="F16" s="8"/>
      <c r="G16" s="8"/>
      <c r="H16" s="8"/>
      <c r="I16" s="8"/>
      <c r="J16" s="8"/>
      <c r="K16" s="8"/>
      <c r="L16" s="8"/>
      <c r="M16" s="9">
        <f t="shared" ref="M16:M24" si="1">SUM(C16:L16)</f>
        <v>0</v>
      </c>
    </row>
    <row r="17" spans="1:13" ht="16.5">
      <c r="A17" s="6">
        <v>1</v>
      </c>
      <c r="B17" s="7" t="s">
        <v>23</v>
      </c>
      <c r="C17" s="8"/>
      <c r="D17" s="8"/>
      <c r="E17" s="10">
        <v>11161708</v>
      </c>
      <c r="F17" s="10">
        <v>720000</v>
      </c>
      <c r="G17" s="10">
        <v>3370000</v>
      </c>
      <c r="H17" s="8">
        <v>160000</v>
      </c>
      <c r="I17" s="8"/>
      <c r="J17" s="8"/>
      <c r="K17" s="8"/>
      <c r="L17" s="8"/>
      <c r="M17" s="9">
        <f t="shared" si="1"/>
        <v>15411708</v>
      </c>
    </row>
    <row r="18" spans="1:13" ht="16.5">
      <c r="A18" s="6">
        <v>2</v>
      </c>
      <c r="B18" s="7" t="s">
        <v>24</v>
      </c>
      <c r="C18" s="8"/>
      <c r="D18" s="8"/>
      <c r="E18" s="8"/>
      <c r="F18" s="8"/>
      <c r="G18" s="8"/>
      <c r="H18" s="8"/>
      <c r="I18" s="8"/>
      <c r="J18" s="8"/>
      <c r="K18" s="8"/>
      <c r="L18" s="8"/>
      <c r="M18" s="9">
        <f t="shared" si="1"/>
        <v>0</v>
      </c>
    </row>
    <row r="19" spans="1:13" ht="16.5">
      <c r="A19" s="6">
        <v>3</v>
      </c>
      <c r="B19" s="7" t="s">
        <v>25</v>
      </c>
      <c r="C19" s="8"/>
      <c r="D19" s="8"/>
      <c r="E19" s="8">
        <v>41187050</v>
      </c>
      <c r="F19" s="10">
        <v>1163200</v>
      </c>
      <c r="G19" s="10">
        <v>5919001</v>
      </c>
      <c r="H19" s="8"/>
      <c r="I19" s="8"/>
      <c r="J19" s="8"/>
      <c r="K19" s="8"/>
      <c r="L19" s="8"/>
      <c r="M19" s="9">
        <f t="shared" si="1"/>
        <v>48269251</v>
      </c>
    </row>
    <row r="20" spans="1:13" ht="16.5">
      <c r="A20" s="6">
        <v>4</v>
      </c>
      <c r="B20" s="7" t="s">
        <v>26</v>
      </c>
      <c r="C20" s="8"/>
      <c r="D20" s="8"/>
      <c r="E20" s="8"/>
      <c r="F20" s="8"/>
      <c r="G20" s="8"/>
      <c r="H20" s="11">
        <v>3115000</v>
      </c>
      <c r="I20" s="8"/>
      <c r="J20" s="8"/>
      <c r="K20" s="8"/>
      <c r="L20" s="8"/>
      <c r="M20" s="9">
        <f t="shared" si="1"/>
        <v>3115000</v>
      </c>
    </row>
    <row r="21" spans="1:13" ht="16.5">
      <c r="A21" s="6">
        <v>5</v>
      </c>
      <c r="B21" s="7" t="s">
        <v>27</v>
      </c>
      <c r="C21" s="8"/>
      <c r="D21" s="8"/>
      <c r="E21" s="8"/>
      <c r="F21" s="8"/>
      <c r="G21" s="11">
        <v>3055000</v>
      </c>
      <c r="H21" s="8"/>
      <c r="I21" s="8"/>
      <c r="J21" s="10">
        <v>315000</v>
      </c>
      <c r="K21" s="8"/>
      <c r="L21" s="8"/>
      <c r="M21" s="9">
        <f t="shared" si="1"/>
        <v>3370000</v>
      </c>
    </row>
    <row r="22" spans="1:13" ht="16.5">
      <c r="A22" s="6">
        <v>6</v>
      </c>
      <c r="B22" s="7" t="s">
        <v>28</v>
      </c>
      <c r="C22" s="8"/>
      <c r="D22" s="8"/>
      <c r="E22" s="8"/>
      <c r="F22" s="8"/>
      <c r="G22" s="10">
        <v>5725900</v>
      </c>
      <c r="H22" s="8"/>
      <c r="I22" s="8"/>
      <c r="J22" s="8"/>
      <c r="K22" s="8"/>
      <c r="L22" s="8"/>
      <c r="M22" s="9">
        <f t="shared" si="1"/>
        <v>5725900</v>
      </c>
    </row>
    <row r="23" spans="1:13" ht="16.5">
      <c r="A23" s="6">
        <v>7</v>
      </c>
      <c r="B23" s="7" t="s">
        <v>29</v>
      </c>
      <c r="C23" s="8"/>
      <c r="D23" s="8"/>
      <c r="E23" s="8"/>
      <c r="F23" s="8"/>
      <c r="G23" s="8"/>
      <c r="H23" s="8"/>
      <c r="I23" s="8"/>
      <c r="J23" s="8"/>
      <c r="K23" s="8"/>
      <c r="L23" s="8"/>
      <c r="M23" s="9">
        <f t="shared" si="1"/>
        <v>0</v>
      </c>
    </row>
    <row r="24" spans="1:13" ht="16.5">
      <c r="A24" s="6">
        <v>8</v>
      </c>
      <c r="B24" s="7" t="s">
        <v>30</v>
      </c>
      <c r="C24" s="8"/>
      <c r="D24" s="8"/>
      <c r="E24" s="8"/>
      <c r="F24" s="8">
        <v>2530000</v>
      </c>
      <c r="G24" s="8"/>
      <c r="H24" s="10">
        <v>700000</v>
      </c>
      <c r="I24" s="8"/>
      <c r="J24" s="8"/>
      <c r="K24" s="8"/>
      <c r="L24" s="8"/>
      <c r="M24" s="9">
        <f t="shared" si="1"/>
        <v>3230000</v>
      </c>
    </row>
    <row r="25" spans="1:13" ht="16.5">
      <c r="A25" s="7"/>
      <c r="B25" s="12" t="s">
        <v>21</v>
      </c>
      <c r="C25" s="13">
        <f>SUM(C16:C24)</f>
        <v>0</v>
      </c>
      <c r="D25" s="13">
        <f t="shared" ref="D25:M25" si="2">SUM(D16:D24)</f>
        <v>0</v>
      </c>
      <c r="E25" s="13">
        <f t="shared" si="2"/>
        <v>52348758</v>
      </c>
      <c r="F25" s="13">
        <f t="shared" si="2"/>
        <v>4413200</v>
      </c>
      <c r="G25" s="13">
        <f t="shared" si="2"/>
        <v>18069901</v>
      </c>
      <c r="H25" s="13">
        <f t="shared" si="2"/>
        <v>3975000</v>
      </c>
      <c r="I25" s="13">
        <f t="shared" si="2"/>
        <v>0</v>
      </c>
      <c r="J25" s="13">
        <f t="shared" si="2"/>
        <v>315000</v>
      </c>
      <c r="K25" s="13">
        <f t="shared" si="2"/>
        <v>0</v>
      </c>
      <c r="L25" s="13">
        <f t="shared" si="2"/>
        <v>0</v>
      </c>
      <c r="M25" s="9">
        <f t="shared" si="2"/>
        <v>79121859</v>
      </c>
    </row>
    <row r="26" spans="1:13" ht="16.5">
      <c r="A26" s="14" t="s">
        <v>31</v>
      </c>
      <c r="B26" s="1"/>
      <c r="C26" s="2"/>
      <c r="D26" s="2"/>
      <c r="E26" s="2"/>
      <c r="F26" s="2"/>
      <c r="G26" s="2"/>
      <c r="H26" s="2"/>
      <c r="I26" s="2"/>
      <c r="J26" s="2"/>
      <c r="K26" s="2"/>
      <c r="L26" s="2"/>
      <c r="M26" s="1"/>
    </row>
    <row r="27" spans="1:13" ht="16.5">
      <c r="A27" s="1"/>
      <c r="B27" s="1"/>
      <c r="C27" s="2"/>
      <c r="D27" s="2"/>
      <c r="E27" s="2"/>
      <c r="F27" s="2"/>
      <c r="G27" s="2"/>
      <c r="H27" s="2"/>
      <c r="I27" s="2"/>
      <c r="J27" s="2"/>
      <c r="K27" s="2"/>
      <c r="L27" s="2"/>
      <c r="M27" s="1"/>
    </row>
    <row r="28" spans="1:13" ht="49.5">
      <c r="A28" s="1"/>
      <c r="B28" s="1" t="s">
        <v>32</v>
      </c>
      <c r="C28" s="2"/>
      <c r="D28" s="2"/>
      <c r="E28" s="2"/>
      <c r="F28" s="2"/>
      <c r="G28" s="2"/>
      <c r="H28" s="2"/>
      <c r="I28" s="2"/>
      <c r="J28" s="2"/>
      <c r="K28" s="2"/>
      <c r="L28" s="15" t="s">
        <v>33</v>
      </c>
      <c r="M28" s="1"/>
    </row>
    <row r="29" spans="1:13" ht="16.5">
      <c r="A29" s="1"/>
      <c r="B29" s="1" t="s">
        <v>34</v>
      </c>
      <c r="C29" s="2"/>
      <c r="D29" s="2"/>
      <c r="E29" s="2"/>
      <c r="F29" s="2"/>
      <c r="G29" s="2"/>
      <c r="H29" s="2"/>
      <c r="I29" s="2"/>
      <c r="J29" s="2"/>
      <c r="K29" s="2"/>
      <c r="L29" s="2"/>
      <c r="M29" s="1"/>
    </row>
    <row r="30" spans="1:13" ht="16.5">
      <c r="A30" s="1"/>
      <c r="B30" s="1"/>
      <c r="C30" s="2"/>
      <c r="D30" s="2"/>
      <c r="E30" s="2"/>
      <c r="F30" s="2"/>
      <c r="G30" s="2"/>
      <c r="H30" s="2"/>
      <c r="I30" s="2"/>
      <c r="J30" s="2"/>
      <c r="K30" s="2"/>
      <c r="L30" s="2"/>
      <c r="M30" s="1"/>
    </row>
    <row r="31" spans="1:13" ht="16.5">
      <c r="A31" s="1"/>
      <c r="B31" s="1"/>
      <c r="C31" s="2"/>
      <c r="D31" s="2"/>
      <c r="E31" s="2"/>
      <c r="F31" s="2"/>
      <c r="G31" s="2"/>
      <c r="H31" s="2"/>
      <c r="I31" s="2"/>
      <c r="J31" s="2"/>
      <c r="K31" s="2"/>
      <c r="L31" s="2"/>
      <c r="M31" s="1"/>
    </row>
    <row r="32" spans="1:13" ht="16.5">
      <c r="A32" s="1"/>
      <c r="B32" s="16" t="str">
        <f>[1]K7!G227</f>
        <v>Siti Hidayati, S.Pd.</v>
      </c>
      <c r="C32" s="2"/>
      <c r="D32" s="2"/>
      <c r="E32" s="2"/>
      <c r="F32" s="2"/>
      <c r="G32" s="2"/>
      <c r="H32" s="2"/>
      <c r="I32" s="2"/>
      <c r="J32" s="2"/>
      <c r="K32" s="2"/>
      <c r="L32" s="17" t="str">
        <f>[1]K7!J227</f>
        <v>Suyono, S.E.</v>
      </c>
      <c r="M32" s="1"/>
    </row>
    <row r="33" spans="1:13" ht="16.5">
      <c r="A33" s="1"/>
      <c r="B33" s="16" t="str">
        <f>[1]K7!G228</f>
        <v>NIP. -</v>
      </c>
      <c r="C33" s="2"/>
      <c r="D33" s="2"/>
      <c r="E33" s="2"/>
      <c r="F33" s="2"/>
      <c r="G33" s="2"/>
      <c r="H33" s="2"/>
      <c r="I33" s="2"/>
      <c r="J33" s="2"/>
      <c r="K33" s="2"/>
      <c r="L33" s="3" t="str">
        <f>[1]K7!J228</f>
        <v>Nip. -</v>
      </c>
      <c r="M33" s="1"/>
    </row>
  </sheetData>
  <mergeCells count="11">
    <mergeCell ref="C8:D8"/>
    <mergeCell ref="K1:M1"/>
    <mergeCell ref="K2:M3"/>
    <mergeCell ref="A4:M4"/>
    <mergeCell ref="A5:M5"/>
    <mergeCell ref="A6:M6"/>
    <mergeCell ref="C10:D10"/>
    <mergeCell ref="A13:A15"/>
    <mergeCell ref="B13:B15"/>
    <mergeCell ref="C13:M13"/>
    <mergeCell ref="M14:M1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H28"/>
  <sheetViews>
    <sheetView tabSelected="1" workbookViewId="0">
      <selection activeCell="E6" sqref="E6"/>
    </sheetView>
  </sheetViews>
  <sheetFormatPr defaultRowHeight="15"/>
  <cols>
    <col min="1" max="1" width="9.42578125" bestFit="1" customWidth="1"/>
    <col min="2" max="2" width="9.7109375" customWidth="1"/>
    <col min="3" max="3" width="13.28515625" customWidth="1"/>
    <col min="4" max="4" width="12.42578125" bestFit="1" customWidth="1"/>
    <col min="5" max="5" width="61.28515625" bestFit="1" customWidth="1"/>
    <col min="6" max="6" width="13.28515625" customWidth="1"/>
    <col min="7" max="8" width="13.5703125" bestFit="1" customWidth="1"/>
  </cols>
  <sheetData>
    <row r="1" spans="1:8">
      <c r="B1" t="s">
        <v>51</v>
      </c>
      <c r="C1" t="s">
        <v>52</v>
      </c>
      <c r="D1" s="46" t="s">
        <v>53</v>
      </c>
    </row>
    <row r="2" spans="1:8">
      <c r="A2" s="18">
        <v>42738</v>
      </c>
      <c r="B2" s="19" t="s">
        <v>35</v>
      </c>
      <c r="C2" s="20">
        <v>3</v>
      </c>
      <c r="D2" s="45">
        <f>LEFT(B2,1)+C2</f>
        <v>6</v>
      </c>
      <c r="E2" s="21"/>
      <c r="F2" s="22"/>
      <c r="G2" s="23">
        <v>150000</v>
      </c>
      <c r="H2" s="24"/>
    </row>
    <row r="3" spans="1:8">
      <c r="A3" s="25">
        <v>42740</v>
      </c>
      <c r="B3" s="19" t="s">
        <v>36</v>
      </c>
      <c r="C3" s="26">
        <v>3</v>
      </c>
      <c r="D3" s="45">
        <f t="shared" ref="D3:D26" si="0">LEFT(B3,1)+C3</f>
        <v>4</v>
      </c>
      <c r="E3" s="27"/>
      <c r="F3" s="28"/>
      <c r="G3" s="29">
        <v>11161708</v>
      </c>
      <c r="H3" s="30"/>
    </row>
    <row r="4" spans="1:8">
      <c r="A4" s="18">
        <v>42751</v>
      </c>
      <c r="B4" s="19" t="s">
        <v>37</v>
      </c>
      <c r="C4" s="26">
        <v>6</v>
      </c>
      <c r="D4" s="45">
        <f t="shared" si="0"/>
        <v>7</v>
      </c>
      <c r="E4" s="21"/>
      <c r="F4" s="28"/>
      <c r="G4" s="23">
        <v>35000</v>
      </c>
      <c r="H4" s="30"/>
    </row>
    <row r="5" spans="1:8">
      <c r="A5" s="25">
        <v>42751</v>
      </c>
      <c r="B5" s="19" t="s">
        <v>37</v>
      </c>
      <c r="C5" s="26">
        <v>6</v>
      </c>
      <c r="D5" s="45">
        <f t="shared" si="0"/>
        <v>7</v>
      </c>
      <c r="E5" s="27"/>
      <c r="F5" s="28"/>
      <c r="G5" s="29">
        <v>125000</v>
      </c>
      <c r="H5" s="28"/>
    </row>
    <row r="6" spans="1:8">
      <c r="A6" s="18">
        <v>42751</v>
      </c>
      <c r="B6" s="19" t="s">
        <v>38</v>
      </c>
      <c r="C6" s="26">
        <v>3</v>
      </c>
      <c r="D6" s="45">
        <f t="shared" si="0"/>
        <v>6</v>
      </c>
      <c r="E6" s="21"/>
      <c r="F6" s="28"/>
      <c r="G6" s="23">
        <v>300000</v>
      </c>
      <c r="H6" s="28"/>
    </row>
    <row r="7" spans="1:8">
      <c r="A7" s="25">
        <v>42754</v>
      </c>
      <c r="B7" s="19" t="s">
        <v>35</v>
      </c>
      <c r="C7" s="26">
        <v>3</v>
      </c>
      <c r="D7" s="45">
        <f t="shared" si="0"/>
        <v>6</v>
      </c>
      <c r="E7" s="27"/>
      <c r="F7" s="28"/>
      <c r="G7" s="29">
        <v>35479550</v>
      </c>
      <c r="H7" s="28"/>
    </row>
    <row r="8" spans="1:8">
      <c r="A8" s="18">
        <v>42761</v>
      </c>
      <c r="B8" s="19" t="s">
        <v>39</v>
      </c>
      <c r="C8" s="26">
        <v>8</v>
      </c>
      <c r="D8" s="45">
        <f t="shared" si="0"/>
        <v>13</v>
      </c>
      <c r="E8" s="21"/>
      <c r="F8" s="28"/>
      <c r="G8" s="23">
        <v>315000</v>
      </c>
      <c r="H8" s="28"/>
    </row>
    <row r="9" spans="1:8">
      <c r="A9" s="25">
        <v>42766</v>
      </c>
      <c r="B9" s="19" t="s">
        <v>35</v>
      </c>
      <c r="C9" s="26">
        <v>3</v>
      </c>
      <c r="D9" s="45">
        <f t="shared" si="0"/>
        <v>6</v>
      </c>
      <c r="E9" s="27"/>
      <c r="F9" s="28"/>
      <c r="G9" s="29">
        <v>800000</v>
      </c>
      <c r="H9" s="28"/>
    </row>
    <row r="10" spans="1:8">
      <c r="A10" s="18">
        <v>42773</v>
      </c>
      <c r="B10" s="19" t="s">
        <v>35</v>
      </c>
      <c r="C10" s="20">
        <v>3</v>
      </c>
      <c r="D10" s="45">
        <f t="shared" si="0"/>
        <v>6</v>
      </c>
      <c r="E10" s="21"/>
      <c r="F10" s="24"/>
      <c r="G10" s="23">
        <v>125000</v>
      </c>
      <c r="H10" s="30"/>
    </row>
    <row r="11" spans="1:8">
      <c r="A11" s="25">
        <v>42780</v>
      </c>
      <c r="B11" s="19" t="s">
        <v>40</v>
      </c>
      <c r="C11" s="26">
        <v>3</v>
      </c>
      <c r="D11" s="45">
        <f t="shared" si="0"/>
        <v>6</v>
      </c>
      <c r="E11" s="27"/>
      <c r="F11" s="30"/>
      <c r="G11" s="29">
        <v>1200000</v>
      </c>
      <c r="H11" s="30"/>
    </row>
    <row r="12" spans="1:8">
      <c r="A12" s="25">
        <v>42780</v>
      </c>
      <c r="B12" s="19" t="s">
        <v>41</v>
      </c>
      <c r="C12" s="26">
        <v>5</v>
      </c>
      <c r="D12" s="45">
        <f t="shared" si="0"/>
        <v>8</v>
      </c>
      <c r="E12" s="27"/>
      <c r="F12" s="30"/>
      <c r="G12" s="29">
        <v>5919001</v>
      </c>
      <c r="H12" s="30"/>
    </row>
    <row r="13" spans="1:8">
      <c r="A13" s="25">
        <v>42787</v>
      </c>
      <c r="B13" s="19" t="s">
        <v>42</v>
      </c>
      <c r="C13" s="26">
        <v>4</v>
      </c>
      <c r="D13" s="45">
        <f t="shared" si="0"/>
        <v>8</v>
      </c>
      <c r="E13" s="27"/>
      <c r="F13" s="30"/>
      <c r="G13" s="29">
        <v>3115000</v>
      </c>
      <c r="H13" s="30"/>
    </row>
    <row r="14" spans="1:8">
      <c r="A14" s="25">
        <v>42787</v>
      </c>
      <c r="B14" s="19" t="s">
        <v>43</v>
      </c>
      <c r="C14" s="26">
        <v>5</v>
      </c>
      <c r="D14" s="45">
        <f t="shared" si="0"/>
        <v>10</v>
      </c>
      <c r="E14" s="27"/>
      <c r="F14" s="30"/>
      <c r="G14" s="29">
        <v>3055000</v>
      </c>
      <c r="H14" s="30"/>
    </row>
    <row r="15" spans="1:8">
      <c r="A15" s="18">
        <v>42794</v>
      </c>
      <c r="B15" s="19" t="s">
        <v>38</v>
      </c>
      <c r="C15" s="26">
        <v>3</v>
      </c>
      <c r="D15" s="45">
        <f t="shared" si="0"/>
        <v>6</v>
      </c>
      <c r="E15" s="21"/>
      <c r="F15" s="30"/>
      <c r="G15" s="23">
        <v>75000</v>
      </c>
      <c r="H15" s="30"/>
    </row>
    <row r="16" spans="1:8">
      <c r="A16" s="25">
        <v>42794</v>
      </c>
      <c r="B16" s="19" t="s">
        <v>38</v>
      </c>
      <c r="C16" s="26">
        <v>3</v>
      </c>
      <c r="D16" s="45">
        <f t="shared" si="0"/>
        <v>6</v>
      </c>
      <c r="E16" s="27"/>
      <c r="F16" s="30"/>
      <c r="G16" s="29">
        <v>75000</v>
      </c>
      <c r="H16" s="30"/>
    </row>
    <row r="17" spans="1:8">
      <c r="A17" s="18">
        <v>42794</v>
      </c>
      <c r="B17" s="19" t="s">
        <v>38</v>
      </c>
      <c r="C17" s="26">
        <v>3</v>
      </c>
      <c r="D17" s="45">
        <f t="shared" si="0"/>
        <v>6</v>
      </c>
      <c r="E17" s="21"/>
      <c r="F17" s="30"/>
      <c r="G17" s="23">
        <v>350000</v>
      </c>
      <c r="H17" s="30"/>
    </row>
    <row r="18" spans="1:8">
      <c r="A18" s="25">
        <v>42794</v>
      </c>
      <c r="B18" s="19" t="s">
        <v>44</v>
      </c>
      <c r="C18" s="26">
        <v>6</v>
      </c>
      <c r="D18" s="45">
        <f t="shared" si="0"/>
        <v>14</v>
      </c>
      <c r="E18" s="27"/>
      <c r="F18" s="30"/>
      <c r="G18" s="29">
        <v>700000</v>
      </c>
      <c r="H18" s="30"/>
    </row>
    <row r="19" spans="1:8">
      <c r="A19" s="18">
        <v>42794</v>
      </c>
      <c r="B19" s="19" t="s">
        <v>38</v>
      </c>
      <c r="C19" s="26">
        <v>3</v>
      </c>
      <c r="D19" s="45">
        <f t="shared" si="0"/>
        <v>6</v>
      </c>
      <c r="E19" s="21"/>
      <c r="F19" s="30"/>
      <c r="G19" s="23">
        <v>900000</v>
      </c>
      <c r="H19" s="30"/>
    </row>
    <row r="20" spans="1:8">
      <c r="A20" s="25">
        <v>42801</v>
      </c>
      <c r="B20" s="19" t="s">
        <v>45</v>
      </c>
      <c r="C20" s="26">
        <v>4</v>
      </c>
      <c r="D20" s="45">
        <f t="shared" si="0"/>
        <v>5</v>
      </c>
      <c r="E20" s="27"/>
      <c r="F20" s="31"/>
      <c r="G20" s="29">
        <v>720000</v>
      </c>
      <c r="H20" s="30"/>
    </row>
    <row r="21" spans="1:8">
      <c r="A21" s="18">
        <v>42808</v>
      </c>
      <c r="B21" s="19" t="s">
        <v>46</v>
      </c>
      <c r="C21" s="32">
        <v>4</v>
      </c>
      <c r="D21" s="45">
        <f t="shared" si="0"/>
        <v>12</v>
      </c>
      <c r="E21" s="21"/>
      <c r="F21" s="28"/>
      <c r="G21" s="23">
        <v>1780000</v>
      </c>
      <c r="H21" s="30"/>
    </row>
    <row r="22" spans="1:8">
      <c r="A22" s="25">
        <v>42809</v>
      </c>
      <c r="B22" s="19" t="s">
        <v>47</v>
      </c>
      <c r="C22" s="33">
        <v>3</v>
      </c>
      <c r="D22" s="45">
        <f t="shared" si="0"/>
        <v>6</v>
      </c>
      <c r="E22" s="27"/>
      <c r="F22" s="28"/>
      <c r="G22" s="29">
        <v>1732500</v>
      </c>
      <c r="H22" s="30"/>
    </row>
    <row r="23" spans="1:8">
      <c r="A23" s="18">
        <v>42814</v>
      </c>
      <c r="B23" s="19" t="s">
        <v>47</v>
      </c>
      <c r="C23" s="33">
        <v>4</v>
      </c>
      <c r="D23" s="45">
        <f t="shared" si="0"/>
        <v>7</v>
      </c>
      <c r="E23" s="21"/>
      <c r="F23" s="28"/>
      <c r="G23" s="23">
        <v>1163200</v>
      </c>
      <c r="H23" s="30"/>
    </row>
    <row r="24" spans="1:8">
      <c r="A24" s="25">
        <v>42814</v>
      </c>
      <c r="B24" s="19" t="s">
        <v>48</v>
      </c>
      <c r="C24" s="33">
        <v>5</v>
      </c>
      <c r="D24" s="45">
        <f t="shared" si="0"/>
        <v>6</v>
      </c>
      <c r="E24" s="27"/>
      <c r="F24" s="28"/>
      <c r="G24" s="29">
        <v>3370000</v>
      </c>
      <c r="H24" s="30"/>
    </row>
    <row r="25" spans="1:8">
      <c r="A25" s="18">
        <v>42824</v>
      </c>
      <c r="B25" s="19" t="s">
        <v>49</v>
      </c>
      <c r="C25" s="33">
        <v>4</v>
      </c>
      <c r="D25" s="45">
        <f t="shared" si="0"/>
        <v>12</v>
      </c>
      <c r="E25" s="21"/>
      <c r="F25" s="28"/>
      <c r="G25" s="23">
        <v>750000</v>
      </c>
      <c r="H25" s="30"/>
    </row>
    <row r="26" spans="1:8">
      <c r="A26" s="18">
        <v>42824</v>
      </c>
      <c r="B26" s="19" t="s">
        <v>50</v>
      </c>
      <c r="C26" s="33">
        <v>5</v>
      </c>
      <c r="D26" s="45">
        <f t="shared" si="0"/>
        <v>11</v>
      </c>
      <c r="E26" s="27"/>
      <c r="F26" s="28"/>
      <c r="G26" s="29">
        <v>5725900</v>
      </c>
      <c r="H26" s="30"/>
    </row>
    <row r="27" spans="1:8">
      <c r="A27" s="28"/>
      <c r="B27" s="26"/>
      <c r="C27" s="26"/>
      <c r="D27" s="26"/>
      <c r="E27" s="34"/>
      <c r="F27" s="28"/>
      <c r="G27" s="28"/>
      <c r="H27" s="28"/>
    </row>
    <row r="28" spans="1:8">
      <c r="A28" s="44" t="s">
        <v>21</v>
      </c>
      <c r="B28" s="44"/>
      <c r="C28" s="44"/>
      <c r="D28" s="44"/>
      <c r="E28" s="44"/>
      <c r="F28" s="35">
        <f>SUM(F1:F27)</f>
        <v>0</v>
      </c>
      <c r="G28" s="35">
        <f>SUM(G2:G27)</f>
        <v>79121859</v>
      </c>
      <c r="H28" s="35">
        <f>+F28-G28</f>
        <v>-79121859</v>
      </c>
    </row>
  </sheetData>
  <mergeCells count="1">
    <mergeCell ref="A28:E28"/>
  </mergeCells>
  <pageMargins left="0.7" right="0.7" top="0.75" bottom="0.75" header="0.3" footer="0.3"/>
  <pageSetup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Hasil Yang diinginkan</vt:lpstr>
      <vt:lpstr>Data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Profesi</cp:lastModifiedBy>
  <dcterms:created xsi:type="dcterms:W3CDTF">2017-04-26T04:54:49Z</dcterms:created>
  <dcterms:modified xsi:type="dcterms:W3CDTF">2017-04-26T06:16:30Z</dcterms:modified>
</cp:coreProperties>
</file>