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0" windowWidth="19872" windowHeight="771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R7" i="1"/>
  <c r="Q7"/>
  <c r="P7"/>
  <c r="S14"/>
  <c r="R14"/>
  <c r="Q14"/>
  <c r="P14"/>
  <c r="G28"/>
  <c r="G27"/>
  <c r="G26"/>
  <c r="G25"/>
  <c r="H25" s="1"/>
  <c r="G24"/>
  <c r="H24" s="1"/>
  <c r="G23"/>
  <c r="G22"/>
  <c r="G21"/>
  <c r="G20"/>
  <c r="G19"/>
  <c r="H19" s="1"/>
  <c r="G18"/>
  <c r="H18" s="1"/>
  <c r="G17"/>
  <c r="G16"/>
  <c r="G15"/>
  <c r="G14"/>
  <c r="G13"/>
  <c r="H13" s="1"/>
  <c r="G12"/>
  <c r="H12" s="1"/>
  <c r="G11"/>
  <c r="G10"/>
  <c r="H10" s="1"/>
  <c r="G9"/>
  <c r="H9" s="1"/>
  <c r="H16" l="1"/>
  <c r="H11"/>
  <c r="H15"/>
  <c r="H23"/>
  <c r="H27"/>
  <c r="H14"/>
  <c r="K14" s="1"/>
  <c r="H26"/>
  <c r="H22"/>
  <c r="H17"/>
  <c r="H21"/>
  <c r="H20"/>
  <c r="H28"/>
  <c r="K28" s="1"/>
  <c r="K25"/>
  <c r="J25"/>
  <c r="K12"/>
  <c r="J12"/>
  <c r="K24"/>
  <c r="J24"/>
  <c r="K18"/>
  <c r="J18"/>
  <c r="K13"/>
  <c r="J13"/>
  <c r="K19"/>
  <c r="J19"/>
  <c r="C34"/>
  <c r="D34"/>
  <c r="E34"/>
  <c r="C35"/>
  <c r="C36" s="1"/>
  <c r="J17" s="1"/>
  <c r="D35"/>
  <c r="E35"/>
  <c r="E36" s="1"/>
  <c r="J28" s="1"/>
  <c r="B35"/>
  <c r="B34"/>
  <c r="K22" l="1"/>
  <c r="K21"/>
  <c r="D36"/>
  <c r="K15"/>
  <c r="K17"/>
  <c r="K26"/>
  <c r="K16"/>
  <c r="J15"/>
  <c r="J26"/>
  <c r="J16"/>
  <c r="J14"/>
  <c r="B36"/>
  <c r="K27"/>
  <c r="J27"/>
  <c r="J11" l="1"/>
  <c r="K11"/>
  <c r="J10"/>
  <c r="J9"/>
  <c r="K9"/>
  <c r="K10"/>
  <c r="J22"/>
  <c r="J21"/>
  <c r="J20"/>
  <c r="K20"/>
  <c r="J23"/>
  <c r="K23"/>
</calcChain>
</file>

<file path=xl/sharedStrings.xml><?xml version="1.0" encoding="utf-8"?>
<sst xmlns="http://schemas.openxmlformats.org/spreadsheetml/2006/main" count="52" uniqueCount="32">
  <si>
    <t>variabel A</t>
  </si>
  <si>
    <t>variabel B</t>
  </si>
  <si>
    <t>variabel C</t>
  </si>
  <si>
    <t>variabel D</t>
  </si>
  <si>
    <t>Data</t>
  </si>
  <si>
    <t>Min</t>
  </si>
  <si>
    <t>Max</t>
  </si>
  <si>
    <t>yang mau saya tanyakan dari 30 data disamping :</t>
  </si>
  <si>
    <t>bagaimana membentuk interval secara overlap degan metode z skor</t>
  </si>
  <si>
    <t>sehingga membentuk interval overlap pada masing-masing variabel</t>
  </si>
  <si>
    <t xml:space="preserve">Variabel A </t>
  </si>
  <si>
    <t>Variabel B</t>
  </si>
  <si>
    <t>Variabel D</t>
  </si>
  <si>
    <t>Variabel C</t>
  </si>
  <si>
    <t>Dev</t>
  </si>
  <si>
    <t>Keterangan</t>
  </si>
  <si>
    <t>No</t>
  </si>
  <si>
    <t>Variabel</t>
  </si>
  <si>
    <t>Rendah</t>
  </si>
  <si>
    <t>Sedang</t>
  </si>
  <si>
    <t>Tinggi</t>
  </si>
  <si>
    <t>Cukup</t>
  </si>
  <si>
    <t>q2</t>
  </si>
  <si>
    <t>q1</t>
  </si>
  <si>
    <t>q3</t>
  </si>
  <si>
    <t>interval 1</t>
  </si>
  <si>
    <t>interval 2</t>
  </si>
  <si>
    <t>interval 3</t>
  </si>
  <si>
    <t>Target 4 interval -&gt; jumlah q adalah 4 :: rentang per q adalah 1/(4+1) deviasi</t>
  </si>
  <si>
    <t>Target 3 interval -&gt; jumlah q adalah 3 :: rentang per q adalah 1/(3+1) deviasi</t>
  </si>
  <si>
    <t>q4</t>
  </si>
  <si>
    <t>interval 4</t>
  </si>
</sst>
</file>

<file path=xl/styles.xml><?xml version="1.0" encoding="utf-8"?>
<styleSheet xmlns="http://schemas.openxmlformats.org/spreadsheetml/2006/main">
  <numFmts count="1">
    <numFmt numFmtId="164" formatCode="&quot;Akhir&quot;;&quot;Awal&quot;;"/>
  </numFmts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applyNumberFormat="1" applyAlignment="1">
      <alignment horizontal="left" indent="2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4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3" borderId="6" xfId="0" applyFill="1" applyBorder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5" borderId="2" xfId="0" applyFill="1" applyBorder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0" fillId="5" borderId="4" xfId="0" applyFill="1" applyBorder="1" applyAlignment="1">
      <alignment horizontal="centerContinuous"/>
    </xf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36"/>
  <sheetViews>
    <sheetView showGridLines="0" tabSelected="1" zoomScale="88" zoomScaleNormal="88" workbookViewId="0"/>
  </sheetViews>
  <sheetFormatPr defaultRowHeight="14.4"/>
  <cols>
    <col min="1" max="1" width="4.88671875" style="1" bestFit="1" customWidth="1"/>
    <col min="2" max="3" width="9.109375" style="1" bestFit="1" customWidth="1"/>
    <col min="4" max="4" width="9.109375" style="2" bestFit="1" customWidth="1"/>
    <col min="5" max="5" width="9.21875" style="1" bestFit="1" customWidth="1"/>
    <col min="7" max="7" width="9.21875" bestFit="1" customWidth="1"/>
    <col min="8" max="8" width="4.44140625" customWidth="1"/>
    <col min="9" max="9" width="12.33203125" customWidth="1"/>
  </cols>
  <sheetData>
    <row r="2" spans="1:20">
      <c r="A2" s="3" t="s">
        <v>4</v>
      </c>
      <c r="B2" s="4" t="s">
        <v>0</v>
      </c>
      <c r="C2" s="4" t="s">
        <v>1</v>
      </c>
      <c r="D2" s="4" t="s">
        <v>2</v>
      </c>
      <c r="E2" s="4" t="s">
        <v>3</v>
      </c>
    </row>
    <row r="3" spans="1:20">
      <c r="A3" s="3">
        <v>1</v>
      </c>
      <c r="B3" s="4">
        <v>50</v>
      </c>
      <c r="C3" s="6">
        <v>29.25</v>
      </c>
      <c r="D3" s="5">
        <v>68.333333333333329</v>
      </c>
      <c r="E3" s="5">
        <v>62.5</v>
      </c>
      <c r="G3" t="s">
        <v>7</v>
      </c>
    </row>
    <row r="4" spans="1:20">
      <c r="A4" s="3">
        <v>2</v>
      </c>
      <c r="B4" s="4">
        <v>50</v>
      </c>
      <c r="C4" s="6">
        <v>35.5</v>
      </c>
      <c r="D4" s="5">
        <v>68.333333333333329</v>
      </c>
      <c r="E4" s="5">
        <v>66.25</v>
      </c>
      <c r="G4" s="12" t="s">
        <v>8</v>
      </c>
    </row>
    <row r="5" spans="1:20">
      <c r="A5" s="3">
        <v>3</v>
      </c>
      <c r="B5" s="4">
        <v>50</v>
      </c>
      <c r="C5" s="6">
        <v>51.65</v>
      </c>
      <c r="D5" s="5">
        <v>68.333333333333329</v>
      </c>
      <c r="E5" s="5">
        <v>67.5</v>
      </c>
      <c r="G5" s="12" t="s">
        <v>9</v>
      </c>
      <c r="O5" t="s">
        <v>29</v>
      </c>
    </row>
    <row r="6" spans="1:20">
      <c r="A6" s="3">
        <v>4</v>
      </c>
      <c r="B6" s="4">
        <v>50</v>
      </c>
      <c r="C6" s="6">
        <v>56.5</v>
      </c>
      <c r="D6" s="5">
        <v>68.333333333333329</v>
      </c>
      <c r="E6" s="5">
        <v>68.75</v>
      </c>
      <c r="O6" s="3" t="s">
        <v>5</v>
      </c>
      <c r="P6" s="3" t="s">
        <v>23</v>
      </c>
      <c r="Q6" s="3" t="s">
        <v>22</v>
      </c>
      <c r="R6" s="3" t="s">
        <v>24</v>
      </c>
      <c r="S6" s="3" t="s">
        <v>6</v>
      </c>
    </row>
    <row r="7" spans="1:20">
      <c r="A7" s="3">
        <v>5</v>
      </c>
      <c r="B7" s="4">
        <v>50</v>
      </c>
      <c r="C7" s="6">
        <v>58.75</v>
      </c>
      <c r="D7" s="5">
        <v>70</v>
      </c>
      <c r="E7" s="5">
        <v>68.75</v>
      </c>
      <c r="G7" s="7" t="s">
        <v>17</v>
      </c>
      <c r="H7" s="7" t="s">
        <v>16</v>
      </c>
      <c r="I7" s="7" t="s">
        <v>15</v>
      </c>
      <c r="J7" s="8">
        <v>-1</v>
      </c>
      <c r="K7" s="8">
        <v>1</v>
      </c>
      <c r="O7" s="3">
        <v>0</v>
      </c>
      <c r="P7" s="3">
        <f>RIGHT(P6)*($S7-$O7)/(3+1)+$O7</f>
        <v>25</v>
      </c>
      <c r="Q7" s="3">
        <f t="shared" ref="Q7:R7" si="0">RIGHT(Q6)*($S7-$O7)/(3+1)+$O7</f>
        <v>50</v>
      </c>
      <c r="R7" s="3">
        <f t="shared" si="0"/>
        <v>75</v>
      </c>
      <c r="S7" s="3">
        <v>100</v>
      </c>
    </row>
    <row r="8" spans="1:20">
      <c r="A8" s="3">
        <v>6</v>
      </c>
      <c r="B8" s="4">
        <v>50</v>
      </c>
      <c r="C8" s="6">
        <v>58.85</v>
      </c>
      <c r="D8" s="5">
        <v>70</v>
      </c>
      <c r="E8" s="5">
        <v>68.75</v>
      </c>
      <c r="I8" t="s">
        <v>10</v>
      </c>
      <c r="O8" s="21" t="s">
        <v>25</v>
      </c>
      <c r="P8" s="22"/>
      <c r="Q8" s="23"/>
    </row>
    <row r="9" spans="1:20">
      <c r="A9" s="3">
        <v>7</v>
      </c>
      <c r="B9" s="4">
        <v>50</v>
      </c>
      <c r="C9" s="6">
        <v>59</v>
      </c>
      <c r="D9" s="5">
        <v>75</v>
      </c>
      <c r="E9" s="5">
        <v>72.5</v>
      </c>
      <c r="G9" t="str">
        <f>IF(LEN(I9)*(COUNTIF(I9,"varia*")=0),INDEX($B$2:$E$2,COUNTIF(I$8:I9,"varia*")),"")</f>
        <v>variabel A</v>
      </c>
      <c r="H9">
        <f>IF(LEN(G9),COUNTIF(G$9:G9,G9),"")</f>
        <v>1</v>
      </c>
      <c r="I9" s="14" t="s">
        <v>18</v>
      </c>
      <c r="J9">
        <f>IF(N($H9),ROUND(($H9+J$7)*INDEX($B$36:$E$36,MATCH($G9,$B$2:$E$2,0))/(COUNTIF($G:$G,$G9)+1)+INDEX($B$34:$E$34,MATCH($G9,$B$2:$E$2,0)),2),"")</f>
        <v>50</v>
      </c>
      <c r="K9">
        <f>IF(N($H9),ROUND(($H9+K$7)*INDEX($B$36:$E$36,MATCH($G9,$B$2:$E$2,0))/(COUNTIF($G:$G,$G9)+1)+INDEX($B$34:$E$34,MATCH($G9,$B$2:$E$2,0)),2),"")</f>
        <v>75</v>
      </c>
      <c r="P9" s="15" t="s">
        <v>26</v>
      </c>
      <c r="Q9" s="16"/>
      <c r="R9" s="17"/>
    </row>
    <row r="10" spans="1:20">
      <c r="A10" s="3">
        <v>8</v>
      </c>
      <c r="B10" s="4">
        <v>50</v>
      </c>
      <c r="C10" s="6">
        <v>59</v>
      </c>
      <c r="D10" s="5">
        <v>75</v>
      </c>
      <c r="E10" s="5">
        <v>72.5</v>
      </c>
      <c r="G10" t="str">
        <f>IF(LEN(I10)*(COUNTIF(I10,"varia*")=0),INDEX($B$2:$E$2,COUNTIF(I$8:I10,"varia*")),"")</f>
        <v>variabel A</v>
      </c>
      <c r="H10">
        <f>IF(LEN(G10),COUNTIF(G$9:G10,G10),"")</f>
        <v>2</v>
      </c>
      <c r="I10" s="14" t="s">
        <v>19</v>
      </c>
      <c r="J10">
        <f>IF(N($H10),ROUND(($H10+J$7)*INDEX($B$36:$E$36,MATCH($G10,$B$2:$E$2,0))/(COUNTIF($G:$G,$G10)+1)+INDEX($B$34:$E$34,MATCH($G10,$B$2:$E$2,0)),2),"")</f>
        <v>62.5</v>
      </c>
      <c r="K10">
        <f>IF(N($H10),ROUND(($H10+K$7)*INDEX($B$36:$E$36,MATCH($G10,$B$2:$E$2,0))/(COUNTIF($G:$G,$G10)+1)+INDEX($B$34:$E$34,MATCH($G10,$B$2:$E$2,0)),2),"")</f>
        <v>87.5</v>
      </c>
      <c r="Q10" s="18" t="s">
        <v>27</v>
      </c>
      <c r="R10" s="19"/>
      <c r="S10" s="20"/>
    </row>
    <row r="11" spans="1:20">
      <c r="A11" s="3">
        <v>9</v>
      </c>
      <c r="B11" s="4">
        <v>50</v>
      </c>
      <c r="C11" s="6">
        <v>59.5</v>
      </c>
      <c r="D11" s="5">
        <v>76.666666666666671</v>
      </c>
      <c r="E11" s="5">
        <v>72.5</v>
      </c>
      <c r="G11" t="str">
        <f>IF(LEN(I11)*(COUNTIF(I11,"varia*")=0),INDEX($B$2:$E$2,COUNTIF(I$8:I11,"varia*")),"")</f>
        <v>variabel A</v>
      </c>
      <c r="H11">
        <f>IF(LEN(G11),COUNTIF(G$9:G11,G11),"")</f>
        <v>3</v>
      </c>
      <c r="I11" s="14" t="s">
        <v>20</v>
      </c>
      <c r="J11">
        <f>IF(N($H11),ROUND(($H11+J$7)*INDEX($B$36:$E$36,MATCH($G11,$B$2:$E$2,0))/(COUNTIF($G:$G,$G11)+1)+INDEX($B$34:$E$34,MATCH($G11,$B$2:$E$2,0)),2),"")</f>
        <v>75</v>
      </c>
      <c r="K11">
        <f>IF(N($H11),ROUND(($H11+K$7)*INDEX($B$36:$E$36,MATCH($G11,$B$2:$E$2,0))/(COUNTIF($G:$G,$G11)+1)+INDEX($B$34:$E$34,MATCH($G11,$B$2:$E$2,0)),2),"")</f>
        <v>100</v>
      </c>
    </row>
    <row r="12" spans="1:20">
      <c r="A12" s="3">
        <v>10</v>
      </c>
      <c r="B12" s="4">
        <v>50</v>
      </c>
      <c r="C12" s="6">
        <v>61</v>
      </c>
      <c r="D12" s="5">
        <v>78.333333333333329</v>
      </c>
      <c r="E12" s="5">
        <v>73.75</v>
      </c>
      <c r="G12" t="str">
        <f>IF(LEN(I12)*(COUNTIF(I12,"varia*")=0),INDEX($B$2:$E$2,COUNTIF(I$8:I12,"varia*")),"")</f>
        <v/>
      </c>
      <c r="H12" t="str">
        <f>IF(LEN(G12),COUNTIF(G$9:G12,G12),"")</f>
        <v/>
      </c>
      <c r="I12" s="13"/>
      <c r="J12" t="str">
        <f>IF(N($H12),ROUND(($H12+J$7)*INDEX($B$36:$E$36,MATCH($G12,$B$2:$E$2,0))/(COUNTIF($G:$G,$G12)+1)+INDEX($B$34:$E$34,MATCH($G12,$B$2:$E$2,0)),2),"")</f>
        <v/>
      </c>
      <c r="K12" t="str">
        <f>IF(N($H12),ROUND(($H12+K$7)*INDEX($B$36:$E$36,MATCH($G12,$B$2:$E$2,0))/(COUNTIF($G:$G,$G12)+1)+INDEX($B$34:$E$34,MATCH($G12,$B$2:$E$2,0)),2),"")</f>
        <v/>
      </c>
      <c r="O12" t="s">
        <v>28</v>
      </c>
    </row>
    <row r="13" spans="1:20">
      <c r="A13" s="3">
        <v>11</v>
      </c>
      <c r="B13" s="4">
        <v>50</v>
      </c>
      <c r="C13" s="6">
        <v>61.45</v>
      </c>
      <c r="D13" s="5">
        <v>78.333333333333329</v>
      </c>
      <c r="E13" s="5">
        <v>73.75</v>
      </c>
      <c r="G13" t="str">
        <f>IF(LEN(I13)*(COUNTIF(I13,"varia*")=0),INDEX($B$2:$E$2,COUNTIF(I$8:I13,"varia*")),"")</f>
        <v/>
      </c>
      <c r="H13" t="str">
        <f>IF(LEN(G13),COUNTIF(G$9:G13,G13),"")</f>
        <v/>
      </c>
      <c r="I13" s="13" t="s">
        <v>11</v>
      </c>
      <c r="J13" t="str">
        <f>IF(N($H13),ROUND(($H13+J$7)*INDEX($B$36:$E$36,MATCH($G13,$B$2:$E$2,0))/(COUNTIF($G:$G,$G13)+1)+INDEX($B$34:$E$34,MATCH($G13,$B$2:$E$2,0)),2),"")</f>
        <v/>
      </c>
      <c r="K13" t="str">
        <f>IF(N($H13),ROUND(($H13+K$7)*INDEX($B$36:$E$36,MATCH($G13,$B$2:$E$2,0))/(COUNTIF($G:$G,$G13)+1)+INDEX($B$34:$E$34,MATCH($G13,$B$2:$E$2,0)),2),"")</f>
        <v/>
      </c>
      <c r="O13" s="3" t="s">
        <v>5</v>
      </c>
      <c r="P13" s="3" t="s">
        <v>23</v>
      </c>
      <c r="Q13" s="3" t="s">
        <v>22</v>
      </c>
      <c r="R13" s="3" t="s">
        <v>24</v>
      </c>
      <c r="S13" s="3" t="s">
        <v>30</v>
      </c>
      <c r="T13" s="3" t="s">
        <v>6</v>
      </c>
    </row>
    <row r="14" spans="1:20">
      <c r="A14" s="3">
        <v>12</v>
      </c>
      <c r="B14" s="4">
        <v>50</v>
      </c>
      <c r="C14" s="6">
        <v>62.5</v>
      </c>
      <c r="D14" s="5">
        <v>78.333333333333329</v>
      </c>
      <c r="E14" s="5">
        <v>73.75</v>
      </c>
      <c r="G14" t="str">
        <f>IF(LEN(I14)*(COUNTIF(I14,"varia*")=0),INDEX($B$2:$E$2,COUNTIF(I$8:I14,"varia*")),"")</f>
        <v>variabel B</v>
      </c>
      <c r="H14">
        <f>IF(LEN(G14),COUNTIF(G$9:G14,G14),"")</f>
        <v>1</v>
      </c>
      <c r="I14" s="14" t="s">
        <v>18</v>
      </c>
      <c r="J14">
        <f>IF(N($H14),ROUND(($H14+J$7)*INDEX($B$36:$E$36,MATCH($G14,$B$2:$E$2,0))/(COUNTIF($G:$G,$G14)+1)+INDEX($B$34:$E$34,MATCH($G14,$B$2:$E$2,0)),2),"")</f>
        <v>29.25</v>
      </c>
      <c r="K14">
        <f>IF(N($H14),ROUND(($H14+K$7)*INDEX($B$36:$E$36,MATCH($G14,$B$2:$E$2,0))/(COUNTIF($G:$G,$G14)+1)+INDEX($B$34:$E$34,MATCH($G14,$B$2:$E$2,0)),2),"")</f>
        <v>51.39</v>
      </c>
      <c r="O14" s="3">
        <v>0</v>
      </c>
      <c r="P14" s="3">
        <f>RIGHT(P13)*($T14-$O14)/(4+1)+$O14</f>
        <v>20</v>
      </c>
      <c r="Q14" s="3">
        <f t="shared" ref="Q14:S14" si="1">RIGHT(Q13)*($T14-$O14)/(4+1)+$O14</f>
        <v>40</v>
      </c>
      <c r="R14" s="3">
        <f t="shared" si="1"/>
        <v>60</v>
      </c>
      <c r="S14" s="3">
        <f t="shared" si="1"/>
        <v>80</v>
      </c>
      <c r="T14" s="3">
        <v>100</v>
      </c>
    </row>
    <row r="15" spans="1:20">
      <c r="A15" s="3">
        <v>13</v>
      </c>
      <c r="B15" s="4">
        <v>50</v>
      </c>
      <c r="C15" s="6">
        <v>63.3</v>
      </c>
      <c r="D15" s="5">
        <v>78.333333333333329</v>
      </c>
      <c r="E15" s="5">
        <v>73.75</v>
      </c>
      <c r="G15" t="str">
        <f>IF(LEN(I15)*(COUNTIF(I15,"varia*")=0),INDEX($B$2:$E$2,COUNTIF(I$8:I15,"varia*")),"")</f>
        <v>variabel B</v>
      </c>
      <c r="H15">
        <f>IF(LEN(G15),COUNTIF(G$9:G15,G15),"")</f>
        <v>2</v>
      </c>
      <c r="I15" s="14" t="s">
        <v>21</v>
      </c>
      <c r="J15">
        <f>IF(N($H15),ROUND(($H15+J$7)*INDEX($B$36:$E$36,MATCH($G15,$B$2:$E$2,0))/(COUNTIF($G:$G,$G15)+1)+INDEX($B$34:$E$34,MATCH($G15,$B$2:$E$2,0)),2),"")</f>
        <v>40.32</v>
      </c>
      <c r="K15">
        <f>IF(N($H15),ROUND(($H15+K$7)*INDEX($B$36:$E$36,MATCH($G15,$B$2:$E$2,0))/(COUNTIF($G:$G,$G15)+1)+INDEX($B$34:$E$34,MATCH($G15,$B$2:$E$2,0)),2),"")</f>
        <v>62.46</v>
      </c>
      <c r="O15" s="21" t="s">
        <v>25</v>
      </c>
      <c r="P15" s="22"/>
      <c r="Q15" s="23"/>
    </row>
    <row r="16" spans="1:20">
      <c r="A16" s="3">
        <v>14</v>
      </c>
      <c r="B16" s="4">
        <v>50</v>
      </c>
      <c r="C16" s="6">
        <v>63.5</v>
      </c>
      <c r="D16" s="5">
        <v>80</v>
      </c>
      <c r="E16" s="5">
        <v>73.75</v>
      </c>
      <c r="G16" t="str">
        <f>IF(LEN(I16)*(COUNTIF(I16,"varia*")=0),INDEX($B$2:$E$2,COUNTIF(I$8:I16,"varia*")),"")</f>
        <v>variabel B</v>
      </c>
      <c r="H16">
        <f>IF(LEN(G16),COUNTIF(G$9:G16,G16),"")</f>
        <v>3</v>
      </c>
      <c r="I16" s="14" t="s">
        <v>19</v>
      </c>
      <c r="J16">
        <f>IF(N($H16),ROUND(($H16+J$7)*INDEX($B$36:$E$36,MATCH($G16,$B$2:$E$2,0))/(COUNTIF($G:$G,$G16)+1)+INDEX($B$34:$E$34,MATCH($G16,$B$2:$E$2,0)),2),"")</f>
        <v>51.39</v>
      </c>
      <c r="K16">
        <f>IF(N($H16),ROUND(($H16+K$7)*INDEX($B$36:$E$36,MATCH($G16,$B$2:$E$2,0))/(COUNTIF($G:$G,$G16)+1)+INDEX($B$34:$E$34,MATCH($G16,$B$2:$E$2,0)),2),"")</f>
        <v>73.53</v>
      </c>
      <c r="P16" s="15" t="s">
        <v>26</v>
      </c>
      <c r="Q16" s="16"/>
      <c r="R16" s="17"/>
    </row>
    <row r="17" spans="1:20">
      <c r="A17" s="3">
        <v>15</v>
      </c>
      <c r="B17" s="4">
        <v>50</v>
      </c>
      <c r="C17" s="6">
        <v>64.3</v>
      </c>
      <c r="D17" s="5">
        <v>81.666666666666671</v>
      </c>
      <c r="E17" s="5">
        <v>73.75</v>
      </c>
      <c r="G17" t="str">
        <f>IF(LEN(I17)*(COUNTIF(I17,"varia*")=0),INDEX($B$2:$E$2,COUNTIF(I$8:I17,"varia*")),"")</f>
        <v>variabel B</v>
      </c>
      <c r="H17">
        <f>IF(LEN(G17),COUNTIF(G$9:G17,G17),"")</f>
        <v>4</v>
      </c>
      <c r="I17" s="14" t="s">
        <v>20</v>
      </c>
      <c r="J17">
        <f>IF(N($H17),ROUND(($H17+J$7)*INDEX($B$36:$E$36,MATCH($G17,$B$2:$E$2,0))/(COUNTIF($G:$G,$G17)+1)+INDEX($B$34:$E$34,MATCH($G17,$B$2:$E$2,0)),2),"")</f>
        <v>62.46</v>
      </c>
      <c r="K17">
        <f>IF(N($H17),ROUND(($H17+K$7)*INDEX($B$36:$E$36,MATCH($G17,$B$2:$E$2,0))/(COUNTIF($G:$G,$G17)+1)+INDEX($B$34:$E$34,MATCH($G17,$B$2:$E$2,0)),2),"")</f>
        <v>84.6</v>
      </c>
      <c r="Q17" s="18" t="s">
        <v>27</v>
      </c>
      <c r="R17" s="19"/>
      <c r="S17" s="20"/>
    </row>
    <row r="18" spans="1:20">
      <c r="A18" s="3">
        <v>16</v>
      </c>
      <c r="B18" s="4">
        <v>50</v>
      </c>
      <c r="C18" s="6">
        <v>64.45</v>
      </c>
      <c r="D18" s="5">
        <v>81.666666666666671</v>
      </c>
      <c r="E18" s="5">
        <v>73.75</v>
      </c>
      <c r="G18" t="str">
        <f>IF(LEN(I18)*(COUNTIF(I18,"varia*")=0),INDEX($B$2:$E$2,COUNTIF(I$8:I18,"varia*")),"")</f>
        <v/>
      </c>
      <c r="H18" t="str">
        <f>IF(LEN(G18),COUNTIF(G$9:G18,G18),"")</f>
        <v/>
      </c>
      <c r="I18" s="13"/>
      <c r="J18" t="str">
        <f>IF(N($H18),ROUND(($H18+J$7)*INDEX($B$36:$E$36,MATCH($G18,$B$2:$E$2,0))/(COUNTIF($G:$G,$G18)+1)+INDEX($B$34:$E$34,MATCH($G18,$B$2:$E$2,0)),2),"")</f>
        <v/>
      </c>
      <c r="K18" t="str">
        <f>IF(N($H18),ROUND(($H18+K$7)*INDEX($B$36:$E$36,MATCH($G18,$B$2:$E$2,0))/(COUNTIF($G:$G,$G18)+1)+INDEX($B$34:$E$34,MATCH($G18,$B$2:$E$2,0)),2),"")</f>
        <v/>
      </c>
      <c r="R18" s="24" t="s">
        <v>31</v>
      </c>
      <c r="S18" s="25"/>
      <c r="T18" s="26"/>
    </row>
    <row r="19" spans="1:20">
      <c r="A19" s="3">
        <v>17</v>
      </c>
      <c r="B19" s="4">
        <v>50</v>
      </c>
      <c r="C19" s="6">
        <v>64.849999999999994</v>
      </c>
      <c r="D19" s="5">
        <v>81.666666666666671</v>
      </c>
      <c r="E19" s="5">
        <v>73.75</v>
      </c>
      <c r="G19" t="str">
        <f>IF(LEN(I19)*(COUNTIF(I19,"varia*")=0),INDEX($B$2:$E$2,COUNTIF(I$8:I19,"varia*")),"")</f>
        <v/>
      </c>
      <c r="H19" t="str">
        <f>IF(LEN(G19),COUNTIF(G$9:G19,G19),"")</f>
        <v/>
      </c>
      <c r="I19" s="13" t="s">
        <v>13</v>
      </c>
      <c r="J19" t="str">
        <f>IF(N($H19),ROUND(($H19+J$7)*INDEX($B$36:$E$36,MATCH($G19,$B$2:$E$2,0))/(COUNTIF($G:$G,$G19)+1)+INDEX($B$34:$E$34,MATCH($G19,$B$2:$E$2,0)),2),"")</f>
        <v/>
      </c>
      <c r="K19" t="str">
        <f>IF(N($H19),ROUND(($H19+K$7)*INDEX($B$36:$E$36,MATCH($G19,$B$2:$E$2,0))/(COUNTIF($G:$G,$G19)+1)+INDEX($B$34:$E$34,MATCH($G19,$B$2:$E$2,0)),2),"")</f>
        <v/>
      </c>
    </row>
    <row r="20" spans="1:20">
      <c r="A20" s="3">
        <v>18</v>
      </c>
      <c r="B20" s="4">
        <v>50</v>
      </c>
      <c r="C20" s="6">
        <v>67.150000000000006</v>
      </c>
      <c r="D20" s="5">
        <v>85</v>
      </c>
      <c r="E20" s="5">
        <v>75</v>
      </c>
      <c r="G20" t="str">
        <f>IF(LEN(I20)*(COUNTIF(I20,"varia*")=0),INDEX($B$2:$E$2,COUNTIF(I$8:I20,"varia*")),"")</f>
        <v>variabel C</v>
      </c>
      <c r="H20">
        <f>IF(LEN(G20),COUNTIF(G$9:G20,G20),"")</f>
        <v>1</v>
      </c>
      <c r="I20" s="14" t="s">
        <v>18</v>
      </c>
      <c r="J20">
        <f>IF(N($H20),ROUND(($H20+J$7)*INDEX($B$36:$E$36,MATCH($G20,$B$2:$E$2,0))/(COUNTIF($G:$G,$G20)+1)+INDEX($B$34:$E$34,MATCH($G20,$B$2:$E$2,0)),2),"")</f>
        <v>68.33</v>
      </c>
      <c r="K20">
        <f>IF(N($H20),ROUND(($H20+K$7)*INDEX($B$36:$E$36,MATCH($G20,$B$2:$E$2,0))/(COUNTIF($G:$G,$G20)+1)+INDEX($B$34:$E$34,MATCH($G20,$B$2:$E$2,0)),2),"")</f>
        <v>79</v>
      </c>
    </row>
    <row r="21" spans="1:20">
      <c r="A21" s="3">
        <v>19</v>
      </c>
      <c r="B21" s="4">
        <v>50</v>
      </c>
      <c r="C21" s="6">
        <v>67.5</v>
      </c>
      <c r="D21" s="5">
        <v>85</v>
      </c>
      <c r="E21" s="5">
        <v>77.5</v>
      </c>
      <c r="G21" t="str">
        <f>IF(LEN(I21)*(COUNTIF(I21,"varia*")=0),INDEX($B$2:$E$2,COUNTIF(I$8:I21,"varia*")),"")</f>
        <v>variabel C</v>
      </c>
      <c r="H21">
        <f>IF(LEN(G21),COUNTIF(G$9:G21,G21),"")</f>
        <v>2</v>
      </c>
      <c r="I21" s="14" t="s">
        <v>21</v>
      </c>
      <c r="J21">
        <f>IF(N($H21),ROUND(($H21+J$7)*INDEX($B$36:$E$36,MATCH($G21,$B$2:$E$2,0))/(COUNTIF($G:$G,$G21)+1)+INDEX($B$34:$E$34,MATCH($G21,$B$2:$E$2,0)),2),"")</f>
        <v>73.67</v>
      </c>
      <c r="K21">
        <f>IF(N($H21),ROUND(($H21+K$7)*INDEX($B$36:$E$36,MATCH($G21,$B$2:$E$2,0))/(COUNTIF($G:$G,$G21)+1)+INDEX($B$34:$E$34,MATCH($G21,$B$2:$E$2,0)),2),"")</f>
        <v>84.33</v>
      </c>
    </row>
    <row r="22" spans="1:20">
      <c r="A22" s="3">
        <v>20</v>
      </c>
      <c r="B22" s="4">
        <v>50</v>
      </c>
      <c r="C22" s="6">
        <v>68.5</v>
      </c>
      <c r="D22" s="5">
        <v>88.333333333333329</v>
      </c>
      <c r="E22" s="5">
        <v>80</v>
      </c>
      <c r="G22" t="str">
        <f>IF(LEN(I22)*(COUNTIF(I22,"varia*")=0),INDEX($B$2:$E$2,COUNTIF(I$8:I22,"varia*")),"")</f>
        <v>variabel C</v>
      </c>
      <c r="H22">
        <f>IF(LEN(G22),COUNTIF(G$9:G22,G22),"")</f>
        <v>3</v>
      </c>
      <c r="I22" s="14" t="s">
        <v>19</v>
      </c>
      <c r="J22">
        <f>IF(N($H22),ROUND(($H22+J$7)*INDEX($B$36:$E$36,MATCH($G22,$B$2:$E$2,0))/(COUNTIF($G:$G,$G22)+1)+INDEX($B$34:$E$34,MATCH($G22,$B$2:$E$2,0)),2),"")</f>
        <v>79</v>
      </c>
      <c r="K22">
        <f>IF(N($H22),ROUND(($H22+K$7)*INDEX($B$36:$E$36,MATCH($G22,$B$2:$E$2,0))/(COUNTIF($G:$G,$G22)+1)+INDEX($B$34:$E$34,MATCH($G22,$B$2:$E$2,0)),2),"")</f>
        <v>89.67</v>
      </c>
    </row>
    <row r="23" spans="1:20">
      <c r="A23" s="3">
        <v>21</v>
      </c>
      <c r="B23" s="4">
        <v>50</v>
      </c>
      <c r="C23" s="6">
        <v>71.650000000000006</v>
      </c>
      <c r="D23" s="5">
        <v>88.333333333333329</v>
      </c>
      <c r="E23" s="5">
        <v>80</v>
      </c>
      <c r="G23" t="str">
        <f>IF(LEN(I23)*(COUNTIF(I23,"varia*")=0),INDEX($B$2:$E$2,COUNTIF(I$8:I23,"varia*")),"")</f>
        <v>variabel C</v>
      </c>
      <c r="H23">
        <f>IF(LEN(G23),COUNTIF(G$9:G23,G23),"")</f>
        <v>4</v>
      </c>
      <c r="I23" s="14" t="s">
        <v>20</v>
      </c>
      <c r="J23">
        <f>IF(N($H23),ROUND(($H23+J$7)*INDEX($B$36:$E$36,MATCH($G23,$B$2:$E$2,0))/(COUNTIF($G:$G,$G23)+1)+INDEX($B$34:$E$34,MATCH($G23,$B$2:$E$2,0)),2),"")</f>
        <v>84.33</v>
      </c>
      <c r="K23">
        <f>IF(N($H23),ROUND(($H23+K$7)*INDEX($B$36:$E$36,MATCH($G23,$B$2:$E$2,0))/(COUNTIF($G:$G,$G23)+1)+INDEX($B$34:$E$34,MATCH($G23,$B$2:$E$2,0)),2),"")</f>
        <v>95</v>
      </c>
    </row>
    <row r="24" spans="1:20">
      <c r="A24" s="3">
        <v>22</v>
      </c>
      <c r="B24" s="4">
        <v>50</v>
      </c>
      <c r="C24" s="6">
        <v>72</v>
      </c>
      <c r="D24" s="5">
        <v>90</v>
      </c>
      <c r="E24" s="5">
        <v>80</v>
      </c>
      <c r="G24" t="str">
        <f>IF(LEN(I24)*(COUNTIF(I24,"varia*")=0),INDEX($B$2:$E$2,COUNTIF(I$8:I24,"varia*")),"")</f>
        <v/>
      </c>
      <c r="H24" t="str">
        <f>IF(LEN(G24),COUNTIF(G$9:G24,G24),"")</f>
        <v/>
      </c>
      <c r="I24" s="13"/>
      <c r="J24" t="str">
        <f>IF(N($H24),ROUND(($H24+J$7)*INDEX($B$36:$E$36,MATCH($G24,$B$2:$E$2,0))/(COUNTIF($G:$G,$G24)+1)+INDEX($B$34:$E$34,MATCH($G24,$B$2:$E$2,0)),2),"")</f>
        <v/>
      </c>
      <c r="K24" t="str">
        <f>IF(N($H24),ROUND(($H24+K$7)*INDEX($B$36:$E$36,MATCH($G24,$B$2:$E$2,0))/(COUNTIF($G:$G,$G24)+1)+INDEX($B$34:$E$34,MATCH($G24,$B$2:$E$2,0)),2),"")</f>
        <v/>
      </c>
    </row>
    <row r="25" spans="1:20">
      <c r="A25" s="3">
        <v>23</v>
      </c>
      <c r="B25" s="4">
        <v>100</v>
      </c>
      <c r="C25" s="6">
        <v>72.5</v>
      </c>
      <c r="D25" s="5">
        <v>90</v>
      </c>
      <c r="E25" s="5">
        <v>83.75</v>
      </c>
      <c r="G25" t="str">
        <f>IF(LEN(I25)*(COUNTIF(I25,"varia*")=0),INDEX($B$2:$E$2,COUNTIF(I$8:I25,"varia*")),"")</f>
        <v/>
      </c>
      <c r="H25" t="str">
        <f>IF(LEN(G25),COUNTIF(G$9:G25,G25),"")</f>
        <v/>
      </c>
      <c r="I25" s="13" t="s">
        <v>12</v>
      </c>
      <c r="J25" t="str">
        <f>IF(N($H25),ROUND(($H25+J$7)*INDEX($B$36:$E$36,MATCH($G25,$B$2:$E$2,0))/(COUNTIF($G:$G,$G25)+1)+INDEX($B$34:$E$34,MATCH($G25,$B$2:$E$2,0)),2),"")</f>
        <v/>
      </c>
      <c r="K25" t="str">
        <f>IF(N($H25),ROUND(($H25+K$7)*INDEX($B$36:$E$36,MATCH($G25,$B$2:$E$2,0))/(COUNTIF($G:$G,$G25)+1)+INDEX($B$34:$E$34,MATCH($G25,$B$2:$E$2,0)),2),"")</f>
        <v/>
      </c>
    </row>
    <row r="26" spans="1:20">
      <c r="A26" s="3">
        <v>24</v>
      </c>
      <c r="B26" s="4">
        <v>100</v>
      </c>
      <c r="C26" s="6">
        <v>73</v>
      </c>
      <c r="D26" s="5">
        <v>90</v>
      </c>
      <c r="E26" s="5">
        <v>83.75</v>
      </c>
      <c r="G26" t="str">
        <f>IF(LEN(I26)*(COUNTIF(I26,"varia*")=0),INDEX($B$2:$E$2,COUNTIF(I$8:I26,"varia*")),"")</f>
        <v>variabel D</v>
      </c>
      <c r="H26">
        <f>IF(LEN(G26),COUNTIF(G$9:G26,G26),"")</f>
        <v>1</v>
      </c>
      <c r="I26" s="14" t="s">
        <v>18</v>
      </c>
      <c r="J26">
        <f>IF(N($H26),ROUND(($H26+J$7)*INDEX($B$36:$E$36,MATCH($G26,$B$2:$E$2,0))/(COUNTIF($G:$G,$G26)+1)+INDEX($B$34:$E$34,MATCH($G26,$B$2:$E$2,0)),2),"")</f>
        <v>62.5</v>
      </c>
      <c r="K26">
        <f>IF(N($H26),ROUND(($H26+K$7)*INDEX($B$36:$E$36,MATCH($G26,$B$2:$E$2,0))/(COUNTIF($G:$G,$G26)+1)+INDEX($B$34:$E$34,MATCH($G26,$B$2:$E$2,0)),2),"")</f>
        <v>77.5</v>
      </c>
    </row>
    <row r="27" spans="1:20">
      <c r="A27" s="3">
        <v>25</v>
      </c>
      <c r="B27" s="4">
        <v>100</v>
      </c>
      <c r="C27" s="6">
        <v>75</v>
      </c>
      <c r="D27" s="5">
        <v>90</v>
      </c>
      <c r="E27" s="5">
        <v>85</v>
      </c>
      <c r="G27" t="str">
        <f>IF(LEN(I27)*(COUNTIF(I27,"varia*")=0),INDEX($B$2:$E$2,COUNTIF(I$8:I27,"varia*")),"")</f>
        <v>variabel D</v>
      </c>
      <c r="H27">
        <f>IF(LEN(G27),COUNTIF(G$9:G27,G27),"")</f>
        <v>2</v>
      </c>
      <c r="I27" s="14" t="s">
        <v>19</v>
      </c>
      <c r="J27">
        <f>IF(N($H27),ROUND(($H27+J$7)*INDEX($B$36:$E$36,MATCH($G27,$B$2:$E$2,0))/(COUNTIF($G:$G,$G27)+1)+INDEX($B$34:$E$34,MATCH($G27,$B$2:$E$2,0)),2),"")</f>
        <v>70</v>
      </c>
      <c r="K27">
        <f>IF(N($H27),ROUND(($H27+K$7)*INDEX($B$36:$E$36,MATCH($G27,$B$2:$E$2,0))/(COUNTIF($G:$G,$G27)+1)+INDEX($B$34:$E$34,MATCH($G27,$B$2:$E$2,0)),2),"")</f>
        <v>85</v>
      </c>
    </row>
    <row r="28" spans="1:20">
      <c r="A28" s="3">
        <v>26</v>
      </c>
      <c r="B28" s="4">
        <v>100</v>
      </c>
      <c r="C28" s="6">
        <v>75.5</v>
      </c>
      <c r="D28" s="5">
        <v>90</v>
      </c>
      <c r="E28" s="5">
        <v>85</v>
      </c>
      <c r="G28" t="str">
        <f>IF(LEN(I28)*(COUNTIF(I28,"varia*")=0),INDEX($B$2:$E$2,COUNTIF(I$8:I28,"varia*")),"")</f>
        <v>variabel D</v>
      </c>
      <c r="H28">
        <f>IF(LEN(G28),COUNTIF(G$9:G28,G28),"")</f>
        <v>3</v>
      </c>
      <c r="I28" s="14" t="s">
        <v>20</v>
      </c>
      <c r="J28">
        <f>IF(N($H28),ROUND(($H28+J$7)*INDEX($B$36:$E$36,MATCH($G28,$B$2:$E$2,0))/(COUNTIF($G:$G,$G28)+1)+INDEX($B$34:$E$34,MATCH($G28,$B$2:$E$2,0)),2),"")</f>
        <v>77.5</v>
      </c>
      <c r="K28">
        <f>IF(N($H28),ROUND(($H28+K$7)*INDEX($B$36:$E$36,MATCH($G28,$B$2:$E$2,0))/(COUNTIF($G:$G,$G28)+1)+INDEX($B$34:$E$34,MATCH($G28,$B$2:$E$2,0)),2),"")</f>
        <v>92.5</v>
      </c>
    </row>
    <row r="29" spans="1:20">
      <c r="A29" s="3">
        <v>27</v>
      </c>
      <c r="B29" s="4">
        <v>100</v>
      </c>
      <c r="C29" s="6">
        <v>77.5</v>
      </c>
      <c r="D29" s="5">
        <v>95</v>
      </c>
      <c r="E29" s="5">
        <v>88.75</v>
      </c>
    </row>
    <row r="30" spans="1:20">
      <c r="A30" s="3">
        <v>28</v>
      </c>
      <c r="B30" s="4">
        <v>100</v>
      </c>
      <c r="C30" s="6">
        <v>83</v>
      </c>
      <c r="D30" s="5">
        <v>95</v>
      </c>
      <c r="E30" s="5">
        <v>88.75</v>
      </c>
    </row>
    <row r="31" spans="1:20">
      <c r="A31" s="3">
        <v>29</v>
      </c>
      <c r="B31" s="4">
        <v>100</v>
      </c>
      <c r="C31" s="6">
        <v>83</v>
      </c>
      <c r="D31" s="5">
        <v>95</v>
      </c>
      <c r="E31" s="5">
        <v>91.25</v>
      </c>
    </row>
    <row r="32" spans="1:20">
      <c r="A32" s="3">
        <v>30</v>
      </c>
      <c r="B32" s="4">
        <v>100</v>
      </c>
      <c r="C32" s="6">
        <v>84.6</v>
      </c>
      <c r="D32" s="5">
        <v>95</v>
      </c>
      <c r="E32" s="5">
        <v>92.5</v>
      </c>
    </row>
    <row r="33" spans="1:5" ht="4.5" customHeight="1">
      <c r="A33" s="3"/>
      <c r="B33" s="4"/>
      <c r="C33" s="6"/>
      <c r="D33" s="5"/>
      <c r="E33" s="5"/>
    </row>
    <row r="34" spans="1:5">
      <c r="A34" s="7" t="s">
        <v>5</v>
      </c>
      <c r="B34" s="11">
        <f>MIN(B3:B32)</f>
        <v>50</v>
      </c>
      <c r="C34" s="11">
        <f t="shared" ref="C34:E34" si="2">MIN(C3:C32)</f>
        <v>29.25</v>
      </c>
      <c r="D34" s="11">
        <f t="shared" si="2"/>
        <v>68.333333333333329</v>
      </c>
      <c r="E34" s="11">
        <f t="shared" si="2"/>
        <v>62.5</v>
      </c>
    </row>
    <row r="35" spans="1:5">
      <c r="A35" s="7" t="s">
        <v>6</v>
      </c>
      <c r="B35" s="11">
        <f>MAX(B3:B32)</f>
        <v>100</v>
      </c>
      <c r="C35" s="11">
        <f t="shared" ref="C35:E35" si="3">MAX(C3:C32)</f>
        <v>84.6</v>
      </c>
      <c r="D35" s="11">
        <f t="shared" si="3"/>
        <v>95</v>
      </c>
      <c r="E35" s="11">
        <f t="shared" si="3"/>
        <v>92.5</v>
      </c>
    </row>
    <row r="36" spans="1:5">
      <c r="A36" s="9" t="s">
        <v>14</v>
      </c>
      <c r="B36" s="10">
        <f>B35-B34</f>
        <v>50</v>
      </c>
      <c r="C36" s="10">
        <f t="shared" ref="C36:E36" si="4">C35-C34</f>
        <v>55.349999999999994</v>
      </c>
      <c r="D36" s="10">
        <f t="shared" si="4"/>
        <v>26.666666666666671</v>
      </c>
      <c r="E36" s="10">
        <f t="shared" si="4"/>
        <v>30</v>
      </c>
    </row>
  </sheetData>
  <sortState ref="B3:B32">
    <sortCondition ref="B3"/>
  </sortState>
  <conditionalFormatting sqref="G8:K28">
    <cfRule type="expression" dxfId="0" priority="1">
      <formula>LEN($G8)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Kid</cp:lastModifiedBy>
  <dcterms:created xsi:type="dcterms:W3CDTF">2017-07-29T23:52:53Z</dcterms:created>
  <dcterms:modified xsi:type="dcterms:W3CDTF">2017-08-29T16:32:42Z</dcterms:modified>
</cp:coreProperties>
</file>