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pril-11" sheetId="11" r:id="rId1"/>
    <sheet name="Sheet4" sheetId="8" r:id="rId2"/>
  </sheets>
  <definedNames>
    <definedName name="_xlnm._FilterDatabase" localSheetId="0" hidden="1">'april-11'!$A$3:$I$19</definedName>
  </definedNames>
  <calcPr calcId="125725"/>
</workbook>
</file>

<file path=xl/calcChain.xml><?xml version="1.0" encoding="utf-8"?>
<calcChain xmlns="http://schemas.openxmlformats.org/spreadsheetml/2006/main">
  <c r="L10" i="11"/>
  <c r="L9"/>
  <c r="L8"/>
  <c r="L7"/>
  <c r="L6"/>
  <c r="L5"/>
  <c r="L4"/>
  <c r="L11" s="1"/>
  <c r="H10"/>
  <c r="H14"/>
  <c r="H13"/>
  <c r="H9"/>
  <c r="H16"/>
  <c r="G19"/>
  <c r="B30"/>
  <c r="F19"/>
  <c r="H18"/>
  <c r="H17"/>
  <c r="H8"/>
  <c r="H7"/>
  <c r="H12"/>
  <c r="H11"/>
  <c r="H6"/>
  <c r="H5"/>
  <c r="H15"/>
  <c r="H4"/>
  <c r="H19" l="1"/>
</calcChain>
</file>

<file path=xl/sharedStrings.xml><?xml version="1.0" encoding="utf-8"?>
<sst xmlns="http://schemas.openxmlformats.org/spreadsheetml/2006/main" count="110" uniqueCount="46">
  <si>
    <t>NAME OF PARTY</t>
  </si>
  <si>
    <t xml:space="preserve">TDS NATURE </t>
  </si>
  <si>
    <t>SECTION</t>
  </si>
  <si>
    <t>DED %</t>
  </si>
  <si>
    <t>DATE OF INV</t>
  </si>
  <si>
    <t>INV. AMT</t>
  </si>
  <si>
    <t>TDS AMT</t>
  </si>
  <si>
    <t>NET PAYMENT</t>
  </si>
  <si>
    <t>COM/NON</t>
  </si>
  <si>
    <t>NON CO</t>
  </si>
  <si>
    <t>CO</t>
  </si>
  <si>
    <t>92B</t>
  </si>
  <si>
    <t>94C</t>
  </si>
  <si>
    <t>94A</t>
  </si>
  <si>
    <t>94H</t>
  </si>
  <si>
    <t>SALARY</t>
  </si>
  <si>
    <t>JOBWORK</t>
  </si>
  <si>
    <t>INTEREST</t>
  </si>
  <si>
    <t>NON CO.</t>
  </si>
  <si>
    <t>TOTAL TDS</t>
  </si>
  <si>
    <t>SUMMARY</t>
  </si>
  <si>
    <t>CO.</t>
  </si>
  <si>
    <t>TOTAL</t>
  </si>
  <si>
    <t>BROKERAGE</t>
  </si>
  <si>
    <t>AMOUNT</t>
  </si>
  <si>
    <t>TYPE</t>
  </si>
  <si>
    <t>SALES COMM.</t>
  </si>
  <si>
    <t>DETAILS OF TDS FOR THE MONTH OF APRIL,2011</t>
  </si>
  <si>
    <t>A</t>
  </si>
  <si>
    <t>B</t>
  </si>
  <si>
    <t>C</t>
  </si>
  <si>
    <t>E</t>
  </si>
  <si>
    <t>F</t>
  </si>
  <si>
    <t>G</t>
  </si>
  <si>
    <t>H</t>
  </si>
  <si>
    <t>I</t>
  </si>
  <si>
    <t xml:space="preserve">J </t>
  </si>
  <si>
    <t xml:space="preserve">K </t>
  </si>
  <si>
    <t xml:space="preserve">L </t>
  </si>
  <si>
    <t xml:space="preserve">M </t>
  </si>
  <si>
    <t xml:space="preserve">N </t>
  </si>
  <si>
    <t>O</t>
  </si>
  <si>
    <t xml:space="preserve">WHAT I NEED HERE TOTAL </t>
  </si>
  <si>
    <t xml:space="preserve">D </t>
  </si>
  <si>
    <t>SECTION WISE AND TYPE OF COMPANY WISE AND NON COMPANY WISE</t>
  </si>
  <si>
    <t>MAKE SURE THE HIGHLITED COLUMS ARE MATCHED WITH EACH OTHER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</si>
</sst>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0" fontId="2" fillId="0" borderId="0" xfId="0" applyFont="1" applyFill="1"/>
    <xf numFmtId="0" fontId="0" fillId="0" borderId="0" xfId="0" applyFill="1"/>
    <xf numFmtId="164" fontId="0" fillId="0" borderId="0" xfId="0" applyNumberFormat="1" applyFill="1"/>
    <xf numFmtId="164" fontId="1" fillId="0" borderId="1" xfId="0" applyNumberFormat="1" applyFont="1" applyFill="1" applyBorder="1"/>
    <xf numFmtId="164" fontId="0" fillId="0" borderId="1" xfId="0" applyNumberFormat="1" applyFill="1" applyBorder="1"/>
    <xf numFmtId="9" fontId="0" fillId="0" borderId="1" xfId="0" applyNumberFormat="1" applyFill="1" applyBorder="1"/>
    <xf numFmtId="0" fontId="0" fillId="0" borderId="1" xfId="0" applyFont="1" applyFill="1" applyBorder="1"/>
    <xf numFmtId="164" fontId="1" fillId="0" borderId="0" xfId="0" applyNumberFormat="1" applyFont="1" applyFill="1"/>
    <xf numFmtId="0" fontId="3" fillId="0" borderId="0" xfId="0" applyFont="1" applyFill="1"/>
    <xf numFmtId="0" fontId="1" fillId="0" borderId="0" xfId="0" applyFont="1" applyFill="1"/>
    <xf numFmtId="0" fontId="0" fillId="0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338829</xdr:colOff>
      <xdr:row>32</xdr:row>
      <xdr:rowOff>42290</xdr:rowOff>
    </xdr:from>
    <xdr:to>
      <xdr:col>1</xdr:col>
      <xdr:colOff>333804</xdr:colOff>
      <xdr:row>36</xdr:row>
      <xdr:rowOff>175640</xdr:rowOff>
    </xdr:to>
    <xdr:sp macro="" textlink="">
      <xdr:nvSpPr>
        <xdr:cNvPr id="7" name="Line Callout 1 6"/>
        <xdr:cNvSpPr/>
      </xdr:nvSpPr>
      <xdr:spPr>
        <a:xfrm rot="7208719">
          <a:off x="641117" y="5836002"/>
          <a:ext cx="895350" cy="1499925"/>
        </a:xfrm>
        <a:prstGeom prst="borderCallout1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270" rtlCol="0" anchor="ctr"/>
        <a:lstStyle/>
        <a:p>
          <a:pPr algn="ctr"/>
          <a:r>
            <a:rPr lang="en-US" sz="1100"/>
            <a:t>94H</a:t>
          </a:r>
          <a:r>
            <a:rPr lang="en-US" sz="1100" baseline="0"/>
            <a:t> REPEATED 2 TIMES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0"/>
  <sheetViews>
    <sheetView tabSelected="1" workbookViewId="0">
      <selection activeCell="G18" sqref="G18"/>
    </sheetView>
  </sheetViews>
  <sheetFormatPr defaultColWidth="11.140625" defaultRowHeight="15"/>
  <cols>
    <col min="1" max="1" width="22.5703125" style="13" customWidth="1"/>
    <col min="2" max="2" width="12.85546875" style="4" customWidth="1"/>
    <col min="3" max="3" width="8.5703125" style="4" customWidth="1"/>
    <col min="4" max="4" width="7.140625" style="4" customWidth="1"/>
    <col min="5" max="5" width="13.42578125" style="5" customWidth="1"/>
    <col min="6" max="6" width="9.85546875" style="13" customWidth="1"/>
    <col min="7" max="7" width="11.28515625" style="4" customWidth="1"/>
    <col min="8" max="8" width="13.7109375" style="4" customWidth="1"/>
    <col min="9" max="16384" width="11.140625" style="4"/>
  </cols>
  <sheetData>
    <row r="2" spans="1:13">
      <c r="A2" s="3" t="s">
        <v>27</v>
      </c>
    </row>
    <row r="3" spans="1:13">
      <c r="A3" s="2" t="s">
        <v>0</v>
      </c>
      <c r="B3" s="2" t="s">
        <v>1</v>
      </c>
      <c r="C3" s="14" t="s">
        <v>2</v>
      </c>
      <c r="D3" s="2" t="s">
        <v>3</v>
      </c>
      <c r="E3" s="6" t="s">
        <v>4</v>
      </c>
      <c r="F3" s="2" t="s">
        <v>5</v>
      </c>
      <c r="G3" s="2" t="s">
        <v>6</v>
      </c>
      <c r="H3" s="2" t="s">
        <v>7</v>
      </c>
      <c r="I3" s="17" t="s">
        <v>8</v>
      </c>
      <c r="K3" s="14" t="s">
        <v>2</v>
      </c>
      <c r="L3" s="2" t="s">
        <v>24</v>
      </c>
      <c r="M3" s="17" t="s">
        <v>25</v>
      </c>
    </row>
    <row r="4" spans="1:13">
      <c r="A4" s="1" t="s">
        <v>28</v>
      </c>
      <c r="B4" s="1" t="s">
        <v>15</v>
      </c>
      <c r="C4" s="15" t="s">
        <v>11</v>
      </c>
      <c r="D4" s="1"/>
      <c r="E4" s="7">
        <v>40663</v>
      </c>
      <c r="F4" s="9">
        <v>400000</v>
      </c>
      <c r="G4" s="1">
        <v>96000</v>
      </c>
      <c r="H4" s="1">
        <f>+F4-G4</f>
        <v>304000</v>
      </c>
      <c r="I4" s="18" t="s">
        <v>9</v>
      </c>
      <c r="K4" s="16" t="s">
        <v>11</v>
      </c>
      <c r="L4" s="1">
        <f>SUMIFS(G$4:G$18,C$4:C$18,K4,I$4:I$18,M4)</f>
        <v>96000</v>
      </c>
      <c r="M4" s="18" t="s">
        <v>9</v>
      </c>
    </row>
    <row r="5" spans="1:13">
      <c r="A5" s="1" t="s">
        <v>34</v>
      </c>
      <c r="B5" s="1" t="s">
        <v>17</v>
      </c>
      <c r="C5" s="15" t="s">
        <v>13</v>
      </c>
      <c r="D5" s="8">
        <v>0.1</v>
      </c>
      <c r="E5" s="7">
        <v>40655</v>
      </c>
      <c r="F5" s="9">
        <v>191075</v>
      </c>
      <c r="G5" s="1">
        <v>19108</v>
      </c>
      <c r="H5" s="1">
        <f>+F5-G5</f>
        <v>171967</v>
      </c>
      <c r="I5" s="18" t="s">
        <v>10</v>
      </c>
      <c r="K5" s="16" t="s">
        <v>12</v>
      </c>
      <c r="L5" s="1">
        <f>SUMIFS(G$4:G$18,C$4:C$18,K5,I$4:I$18,M5)</f>
        <v>303</v>
      </c>
      <c r="M5" s="18" t="s">
        <v>9</v>
      </c>
    </row>
    <row r="6" spans="1:13">
      <c r="A6" s="1" t="s">
        <v>35</v>
      </c>
      <c r="B6" s="1" t="s">
        <v>17</v>
      </c>
      <c r="C6" s="15" t="s">
        <v>13</v>
      </c>
      <c r="D6" s="8">
        <v>0.1</v>
      </c>
      <c r="E6" s="7">
        <v>40659</v>
      </c>
      <c r="F6" s="9">
        <v>17293</v>
      </c>
      <c r="G6" s="1">
        <v>1729</v>
      </c>
      <c r="H6" s="1">
        <f>+F6-G6</f>
        <v>15564</v>
      </c>
      <c r="I6" s="18" t="s">
        <v>10</v>
      </c>
      <c r="K6" s="16" t="s">
        <v>12</v>
      </c>
      <c r="L6" s="1">
        <f t="shared" ref="L6:L10" si="0">SUMIFS(G$4:G$18,C$4:C$18,K6,I$4:I$18,M6)</f>
        <v>4487</v>
      </c>
      <c r="M6" s="18" t="s">
        <v>10</v>
      </c>
    </row>
    <row r="7" spans="1:13">
      <c r="A7" s="1" t="s">
        <v>36</v>
      </c>
      <c r="B7" s="1" t="s">
        <v>17</v>
      </c>
      <c r="C7" s="15" t="s">
        <v>13</v>
      </c>
      <c r="D7" s="8">
        <v>0.1</v>
      </c>
      <c r="E7" s="7">
        <v>40661</v>
      </c>
      <c r="F7" s="9">
        <v>17727</v>
      </c>
      <c r="G7" s="1">
        <v>1773</v>
      </c>
      <c r="H7" s="1">
        <f>+F7-G7</f>
        <v>15954</v>
      </c>
      <c r="I7" s="18" t="s">
        <v>10</v>
      </c>
      <c r="K7" s="16" t="s">
        <v>13</v>
      </c>
      <c r="L7" s="1">
        <f t="shared" si="0"/>
        <v>22610</v>
      </c>
      <c r="M7" s="18" t="s">
        <v>10</v>
      </c>
    </row>
    <row r="8" spans="1:13">
      <c r="A8" s="1" t="s">
        <v>37</v>
      </c>
      <c r="B8" s="1" t="s">
        <v>17</v>
      </c>
      <c r="C8" s="15" t="s">
        <v>13</v>
      </c>
      <c r="D8" s="8">
        <v>0.1</v>
      </c>
      <c r="E8" s="7">
        <v>40634</v>
      </c>
      <c r="F8" s="9">
        <v>46000</v>
      </c>
      <c r="G8" s="1">
        <v>4600</v>
      </c>
      <c r="H8" s="1">
        <f>+F8-G8</f>
        <v>41400</v>
      </c>
      <c r="I8" s="18" t="s">
        <v>9</v>
      </c>
      <c r="K8" s="16" t="s">
        <v>13</v>
      </c>
      <c r="L8" s="1">
        <f t="shared" si="0"/>
        <v>10100</v>
      </c>
      <c r="M8" s="18" t="s">
        <v>9</v>
      </c>
    </row>
    <row r="9" spans="1:13">
      <c r="A9" s="1" t="s">
        <v>40</v>
      </c>
      <c r="B9" s="1" t="s">
        <v>17</v>
      </c>
      <c r="C9" s="15" t="s">
        <v>13</v>
      </c>
      <c r="D9" s="8">
        <v>0.1</v>
      </c>
      <c r="E9" s="7">
        <v>40634</v>
      </c>
      <c r="F9" s="9">
        <v>55000</v>
      </c>
      <c r="G9" s="1">
        <v>5500</v>
      </c>
      <c r="H9" s="1">
        <f>+F9-G9</f>
        <v>49500</v>
      </c>
      <c r="I9" s="18" t="s">
        <v>9</v>
      </c>
      <c r="K9" s="16" t="s">
        <v>14</v>
      </c>
      <c r="L9" s="1">
        <f t="shared" si="0"/>
        <v>347780</v>
      </c>
      <c r="M9" s="18" t="s">
        <v>9</v>
      </c>
    </row>
    <row r="10" spans="1:13">
      <c r="A10" s="1" t="s">
        <v>30</v>
      </c>
      <c r="B10" s="1" t="s">
        <v>16</v>
      </c>
      <c r="C10" s="15" t="s">
        <v>12</v>
      </c>
      <c r="D10" s="8">
        <v>0.02</v>
      </c>
      <c r="E10" s="7">
        <v>40642</v>
      </c>
      <c r="F10" s="9">
        <v>35360</v>
      </c>
      <c r="G10" s="1">
        <v>707</v>
      </c>
      <c r="H10" s="1">
        <f>+F10-G10</f>
        <v>34653</v>
      </c>
      <c r="I10" s="18" t="s">
        <v>10</v>
      </c>
      <c r="K10" s="9"/>
      <c r="L10" s="1">
        <f t="shared" si="0"/>
        <v>0</v>
      </c>
      <c r="M10" s="18" t="s">
        <v>9</v>
      </c>
    </row>
    <row r="11" spans="1:13">
      <c r="A11" s="1" t="s">
        <v>43</v>
      </c>
      <c r="B11" s="1" t="s">
        <v>16</v>
      </c>
      <c r="C11" s="15" t="s">
        <v>12</v>
      </c>
      <c r="D11" s="8">
        <v>0.02</v>
      </c>
      <c r="E11" s="7">
        <v>40656</v>
      </c>
      <c r="F11" s="9">
        <v>64795</v>
      </c>
      <c r="G11" s="1">
        <v>1296</v>
      </c>
      <c r="H11" s="1">
        <f>+F11-G11</f>
        <v>63499</v>
      </c>
      <c r="I11" s="18" t="s">
        <v>10</v>
      </c>
      <c r="K11" s="2" t="s">
        <v>22</v>
      </c>
      <c r="L11" s="2">
        <f>SUM(L4:L10)</f>
        <v>481280</v>
      </c>
      <c r="M11" s="1"/>
    </row>
    <row r="12" spans="1:13">
      <c r="A12" s="1" t="s">
        <v>31</v>
      </c>
      <c r="B12" s="1" t="s">
        <v>16</v>
      </c>
      <c r="C12" s="15" t="s">
        <v>12</v>
      </c>
      <c r="D12" s="8">
        <v>0.02</v>
      </c>
      <c r="E12" s="7">
        <v>40635</v>
      </c>
      <c r="F12" s="9">
        <v>59548</v>
      </c>
      <c r="G12" s="1">
        <v>1191</v>
      </c>
      <c r="H12" s="1">
        <f>+F12-G12</f>
        <v>58357</v>
      </c>
      <c r="I12" s="18" t="s">
        <v>10</v>
      </c>
    </row>
    <row r="13" spans="1:13">
      <c r="A13" s="1" t="s">
        <v>32</v>
      </c>
      <c r="B13" s="1" t="s">
        <v>16</v>
      </c>
      <c r="C13" s="15" t="s">
        <v>12</v>
      </c>
      <c r="D13" s="8">
        <v>0.02</v>
      </c>
      <c r="E13" s="7">
        <v>40646</v>
      </c>
      <c r="F13" s="9">
        <v>39359</v>
      </c>
      <c r="G13" s="1">
        <v>787</v>
      </c>
      <c r="H13" s="1">
        <f>+F13-G13</f>
        <v>38572</v>
      </c>
      <c r="I13" s="18" t="s">
        <v>10</v>
      </c>
    </row>
    <row r="14" spans="1:13">
      <c r="A14" s="1" t="s">
        <v>33</v>
      </c>
      <c r="B14" s="1" t="s">
        <v>16</v>
      </c>
      <c r="C14" s="15" t="s">
        <v>12</v>
      </c>
      <c r="D14" s="8">
        <v>0.02</v>
      </c>
      <c r="E14" s="7">
        <v>40653</v>
      </c>
      <c r="F14" s="9">
        <v>25313</v>
      </c>
      <c r="G14" s="1">
        <v>506</v>
      </c>
      <c r="H14" s="1">
        <f>+F14-G14</f>
        <v>24807</v>
      </c>
      <c r="I14" s="18" t="s">
        <v>10</v>
      </c>
      <c r="K14" s="4" t="s">
        <v>45</v>
      </c>
    </row>
    <row r="15" spans="1:13">
      <c r="A15" s="1" t="s">
        <v>29</v>
      </c>
      <c r="B15" s="1" t="s">
        <v>16</v>
      </c>
      <c r="C15" s="15" t="s">
        <v>12</v>
      </c>
      <c r="D15" s="8">
        <v>0.01</v>
      </c>
      <c r="E15" s="7">
        <v>40656</v>
      </c>
      <c r="F15" s="9">
        <v>30303</v>
      </c>
      <c r="G15" s="1">
        <v>303</v>
      </c>
      <c r="H15" s="1">
        <f>+F15-G15</f>
        <v>30000</v>
      </c>
      <c r="I15" s="18" t="s">
        <v>9</v>
      </c>
    </row>
    <row r="16" spans="1:13">
      <c r="A16" s="1" t="s">
        <v>38</v>
      </c>
      <c r="B16" s="1" t="s">
        <v>23</v>
      </c>
      <c r="C16" s="15" t="s">
        <v>14</v>
      </c>
      <c r="D16" s="8">
        <v>0.1</v>
      </c>
      <c r="E16" s="7">
        <v>40634</v>
      </c>
      <c r="F16" s="9">
        <v>17648</v>
      </c>
      <c r="G16" s="1">
        <v>1765</v>
      </c>
      <c r="H16" s="1">
        <f>+F16-G16</f>
        <v>15883</v>
      </c>
      <c r="I16" s="18" t="s">
        <v>9</v>
      </c>
    </row>
    <row r="17" spans="1:9">
      <c r="A17" s="1" t="s">
        <v>39</v>
      </c>
      <c r="B17" s="1" t="s">
        <v>23</v>
      </c>
      <c r="C17" s="15" t="s">
        <v>14</v>
      </c>
      <c r="D17" s="8">
        <v>0.1</v>
      </c>
      <c r="E17" s="7">
        <v>40659</v>
      </c>
      <c r="F17" s="9">
        <v>14398</v>
      </c>
      <c r="G17" s="1">
        <v>1440</v>
      </c>
      <c r="H17" s="1">
        <f>+F17-G17</f>
        <v>12958</v>
      </c>
      <c r="I17" s="18" t="s">
        <v>9</v>
      </c>
    </row>
    <row r="18" spans="1:9">
      <c r="A18" s="1" t="s">
        <v>41</v>
      </c>
      <c r="B18" s="1" t="s">
        <v>26</v>
      </c>
      <c r="C18" s="15" t="s">
        <v>14</v>
      </c>
      <c r="D18" s="8">
        <v>0.1</v>
      </c>
      <c r="E18" s="7">
        <v>40634</v>
      </c>
      <c r="F18" s="9">
        <v>3445750</v>
      </c>
      <c r="G18" s="1">
        <v>344575</v>
      </c>
      <c r="H18" s="1">
        <f>+F18-G18</f>
        <v>3101175</v>
      </c>
      <c r="I18" s="18" t="s">
        <v>9</v>
      </c>
    </row>
    <row r="19" spans="1:9">
      <c r="A19" s="2"/>
      <c r="B19" s="2" t="s">
        <v>19</v>
      </c>
      <c r="C19" s="2"/>
      <c r="D19" s="2"/>
      <c r="E19" s="6"/>
      <c r="F19" s="2">
        <f>SUM(F4:F18)</f>
        <v>4459569</v>
      </c>
      <c r="G19" s="2">
        <f>SUM(G4:G18)</f>
        <v>481280</v>
      </c>
      <c r="H19" s="2">
        <f>SUM(H4:H18)</f>
        <v>3978289</v>
      </c>
      <c r="I19" s="2"/>
    </row>
    <row r="21" spans="1:9">
      <c r="A21" s="3" t="s">
        <v>20</v>
      </c>
    </row>
    <row r="22" spans="1:9">
      <c r="A22" s="2" t="s">
        <v>2</v>
      </c>
      <c r="B22" s="2" t="s">
        <v>24</v>
      </c>
      <c r="C22" s="2" t="s">
        <v>25</v>
      </c>
      <c r="E22" s="10"/>
    </row>
    <row r="23" spans="1:9">
      <c r="A23" s="9" t="s">
        <v>11</v>
      </c>
      <c r="B23" s="1">
        <v>96000</v>
      </c>
      <c r="C23" s="1" t="s">
        <v>18</v>
      </c>
      <c r="E23" s="5" t="s">
        <v>42</v>
      </c>
    </row>
    <row r="24" spans="1:9">
      <c r="A24" s="9" t="s">
        <v>12</v>
      </c>
      <c r="B24" s="1">
        <v>303</v>
      </c>
      <c r="C24" s="1" t="s">
        <v>18</v>
      </c>
      <c r="D24" s="11"/>
      <c r="E24" s="5" t="s">
        <v>44</v>
      </c>
    </row>
    <row r="25" spans="1:9">
      <c r="A25" s="9" t="s">
        <v>12</v>
      </c>
      <c r="B25" s="1">
        <v>4487</v>
      </c>
      <c r="C25" s="1" t="s">
        <v>21</v>
      </c>
      <c r="D25" s="11"/>
      <c r="F25" s="12"/>
      <c r="G25" s="12"/>
    </row>
    <row r="26" spans="1:9" s="5" customFormat="1">
      <c r="A26" s="9" t="s">
        <v>13</v>
      </c>
      <c r="B26" s="1">
        <v>22610</v>
      </c>
      <c r="C26" s="1" t="s">
        <v>21</v>
      </c>
      <c r="D26" s="11"/>
      <c r="F26" s="13"/>
      <c r="G26" s="4"/>
      <c r="H26" s="4"/>
      <c r="I26" s="4"/>
    </row>
    <row r="27" spans="1:9" s="5" customFormat="1">
      <c r="A27" s="9" t="s">
        <v>13</v>
      </c>
      <c r="B27" s="1">
        <v>10100</v>
      </c>
      <c r="C27" s="1" t="s">
        <v>18</v>
      </c>
      <c r="D27" s="11"/>
      <c r="F27" s="13"/>
      <c r="G27" s="4"/>
      <c r="H27" s="4"/>
      <c r="I27" s="4"/>
    </row>
    <row r="28" spans="1:9" s="5" customFormat="1">
      <c r="A28" s="9" t="s">
        <v>14</v>
      </c>
      <c r="B28" s="1">
        <v>344575</v>
      </c>
      <c r="C28" s="1" t="s">
        <v>18</v>
      </c>
      <c r="D28" s="4"/>
      <c r="F28" s="13"/>
      <c r="G28" s="4"/>
      <c r="H28" s="4"/>
      <c r="I28" s="4"/>
    </row>
    <row r="29" spans="1:9" s="5" customFormat="1">
      <c r="A29" s="9" t="s">
        <v>14</v>
      </c>
      <c r="B29" s="1">
        <v>3205</v>
      </c>
      <c r="C29" s="1" t="s">
        <v>18</v>
      </c>
      <c r="D29" s="4"/>
      <c r="F29" s="13"/>
      <c r="G29" s="4"/>
      <c r="H29" s="4"/>
      <c r="I29" s="4"/>
    </row>
    <row r="30" spans="1:9">
      <c r="A30" s="2" t="s">
        <v>22</v>
      </c>
      <c r="B30" s="2">
        <f>SUM(B23:B29)</f>
        <v>481280</v>
      </c>
      <c r="C30" s="1"/>
    </row>
  </sheetData>
  <sortState ref="A4:I18">
    <sortCondition ref="C4:C18"/>
    <sortCondition ref="I4:I18"/>
  </sortState>
  <pageMargins left="0.82" right="0.25" top="0.19" bottom="0.34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april-11</vt:lpstr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2011-11-12T07:12:47Z</dcterms:modified>
</cp:coreProperties>
</file>