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6" yWindow="312" windowWidth="18177" windowHeight="6494"/>
  </bookViews>
  <sheets>
    <sheet name="Sheet1" sheetId="1" r:id="rId1"/>
  </sheets>
  <definedNames>
    <definedName name="_xlnm._FilterDatabase" localSheetId="0" hidden="1">Sheet1!$A$9:$C$204</definedName>
  </definedNames>
  <calcPr calcId="145621"/>
</workbook>
</file>

<file path=xl/calcChain.xml><?xml version="1.0" encoding="utf-8"?>
<calcChain xmlns="http://schemas.openxmlformats.org/spreadsheetml/2006/main">
  <c r="B21" i="1" l="1"/>
  <c r="B22" i="1"/>
  <c r="B23" i="1"/>
  <c r="B26" i="1"/>
  <c r="B27" i="1"/>
  <c r="B30" i="1"/>
  <c r="B31" i="1"/>
  <c r="B33" i="1"/>
  <c r="B34" i="1"/>
  <c r="B60" i="1"/>
  <c r="B61" i="1"/>
  <c r="B62" i="1"/>
  <c r="B65" i="1"/>
  <c r="B70" i="1"/>
  <c r="B96" i="1"/>
  <c r="B97" i="1"/>
  <c r="B98" i="1"/>
  <c r="B110" i="1"/>
  <c r="B111" i="1"/>
  <c r="B112" i="1"/>
  <c r="B113" i="1"/>
  <c r="B123" i="1"/>
  <c r="B124" i="1"/>
  <c r="B125" i="1"/>
  <c r="B137" i="1"/>
  <c r="B138" i="1"/>
  <c r="B139" i="1"/>
  <c r="B140" i="1"/>
  <c r="B155" i="1"/>
  <c r="B156" i="1"/>
  <c r="B157" i="1"/>
  <c r="B158" i="1"/>
  <c r="B163" i="1"/>
  <c r="B166" i="1"/>
  <c r="B167" i="1"/>
  <c r="B168" i="1"/>
  <c r="B169" i="1"/>
  <c r="B170" i="1"/>
  <c r="B171" i="1"/>
  <c r="B174" i="1"/>
  <c r="B175" i="1"/>
  <c r="B176" i="1"/>
  <c r="B178" i="1"/>
  <c r="B179" i="1"/>
  <c r="B181" i="1"/>
  <c r="B182" i="1"/>
  <c r="B183" i="1"/>
  <c r="B185" i="1"/>
  <c r="B186" i="1"/>
  <c r="B187" i="1"/>
  <c r="B198" i="1"/>
  <c r="B199" i="1"/>
  <c r="B200" i="1"/>
  <c r="B10" i="1"/>
  <c r="B11" i="1" l="1"/>
  <c r="B12" i="1" l="1"/>
  <c r="B13" i="1" l="1"/>
  <c r="B14" i="1"/>
  <c r="B15" i="1" l="1"/>
  <c r="B16" i="1" l="1"/>
  <c r="B17" i="1" l="1"/>
  <c r="B18" i="1" l="1"/>
  <c r="B19" i="1" s="1"/>
  <c r="B20" i="1" l="1"/>
  <c r="B24" i="1" l="1"/>
  <c r="B25" i="1" l="1"/>
  <c r="B28" i="1" l="1"/>
  <c r="B29" i="1" s="1"/>
  <c r="B32" i="1" s="1"/>
  <c r="B35" i="1" l="1"/>
  <c r="B36" i="1" s="1"/>
  <c r="B37" i="1" s="1"/>
  <c r="B40" i="1" s="1"/>
  <c r="B41" i="1" s="1"/>
  <c r="B38" i="1" l="1"/>
  <c r="B39" i="1" s="1"/>
  <c r="B42" i="1" l="1"/>
  <c r="B43" i="1" s="1"/>
  <c r="B44" i="1" l="1"/>
  <c r="B45" i="1" s="1"/>
  <c r="B46" i="1" l="1"/>
  <c r="B51" i="1"/>
  <c r="B47" i="1" l="1"/>
  <c r="B48" i="1" s="1"/>
  <c r="B49" i="1" l="1"/>
  <c r="B50" i="1" l="1"/>
  <c r="B52" i="1"/>
  <c r="B53" i="1" s="1"/>
  <c r="B54" i="1" s="1"/>
  <c r="B55" i="1" l="1"/>
  <c r="B56" i="1" s="1"/>
  <c r="B57" i="1" s="1"/>
  <c r="B58" i="1" l="1"/>
  <c r="B59" i="1" l="1"/>
  <c r="B63" i="1" s="1"/>
  <c r="B64" i="1" s="1"/>
  <c r="B66" i="1" l="1"/>
  <c r="B67" i="1" l="1"/>
  <c r="B68" i="1" l="1"/>
  <c r="B69" i="1" l="1"/>
  <c r="B71" i="1" l="1"/>
  <c r="B72" i="1" l="1"/>
  <c r="B73" i="1" l="1"/>
  <c r="B74" i="1" s="1"/>
  <c r="B75" i="1" l="1"/>
  <c r="B76" i="1" s="1"/>
  <c r="B77" i="1" s="1"/>
  <c r="B78" i="1" l="1"/>
  <c r="B79" i="1" l="1"/>
  <c r="B80" i="1" l="1"/>
  <c r="B81" i="1" s="1"/>
  <c r="B82" i="1" l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9" i="1" l="1"/>
  <c r="B100" i="1" s="1"/>
  <c r="B101" i="1" s="1"/>
  <c r="B102" i="1" l="1"/>
  <c r="B103" i="1" s="1"/>
  <c r="B104" i="1" l="1"/>
  <c r="B105" i="1" s="1"/>
  <c r="B106" i="1" s="1"/>
  <c r="B107" i="1" l="1"/>
  <c r="B108" i="1" s="1"/>
  <c r="B109" i="1" s="1"/>
  <c r="B114" i="1" l="1"/>
  <c r="B115" i="1" l="1"/>
  <c r="B116" i="1" l="1"/>
  <c r="B117" i="1" l="1"/>
  <c r="B118" i="1" l="1"/>
  <c r="B119" i="1" l="1"/>
  <c r="B120" i="1" l="1"/>
  <c r="B121" i="1" l="1"/>
  <c r="B122" i="1" l="1"/>
  <c r="B126" i="1" l="1"/>
  <c r="B127" i="1"/>
  <c r="B128" i="1" l="1"/>
  <c r="B129" i="1" s="1"/>
  <c r="B130" i="1" s="1"/>
  <c r="B131" i="1" l="1"/>
  <c r="B132" i="1" l="1"/>
  <c r="B133" i="1" s="1"/>
  <c r="B134" i="1" s="1"/>
  <c r="B135" i="1" s="1"/>
  <c r="B136" i="1" s="1"/>
  <c r="B141" i="1" l="1"/>
  <c r="B142" i="1" s="1"/>
  <c r="B143" i="1" l="1"/>
  <c r="B144" i="1" s="1"/>
  <c r="B145" i="1" l="1"/>
  <c r="B146" i="1" s="1"/>
  <c r="B147" i="1" s="1"/>
  <c r="B148" i="1" s="1"/>
  <c r="B149" i="1" s="1"/>
  <c r="B150" i="1" s="1"/>
  <c r="B151" i="1" s="1"/>
  <c r="B152" i="1" s="1"/>
  <c r="B153" i="1" s="1"/>
  <c r="B154" i="1" s="1"/>
  <c r="B159" i="1" s="1"/>
  <c r="B160" i="1" s="1"/>
  <c r="B161" i="1" s="1"/>
  <c r="B162" i="1" s="1"/>
  <c r="B164" i="1" l="1"/>
  <c r="B165" i="1" s="1"/>
  <c r="B172" i="1" s="1"/>
  <c r="B173" i="1" s="1"/>
  <c r="B177" i="1" s="1"/>
  <c r="B180" i="1" s="1"/>
  <c r="B184" i="1" s="1"/>
  <c r="B188" i="1" l="1"/>
  <c r="B189" i="1" s="1"/>
  <c r="B190" i="1" s="1"/>
  <c r="B191" i="1" s="1"/>
  <c r="B192" i="1" s="1"/>
  <c r="B195" i="1" l="1"/>
  <c r="B193" i="1"/>
  <c r="B194" i="1" s="1"/>
  <c r="B196" i="1" s="1"/>
  <c r="B197" i="1" s="1"/>
  <c r="B201" i="1"/>
  <c r="B203" i="1" l="1"/>
  <c r="B204" i="1" s="1"/>
  <c r="B202" i="1"/>
  <c r="A11" i="1" l="1"/>
  <c r="A12" i="1"/>
  <c r="A10" i="1"/>
  <c r="A15" i="1"/>
  <c r="A13" i="1"/>
  <c r="A14" i="1"/>
  <c r="A16" i="1"/>
  <c r="A138" i="1"/>
  <c r="A104" i="1"/>
  <c r="A166" i="1"/>
  <c r="A194" i="1"/>
  <c r="A38" i="1"/>
  <c r="A72" i="1"/>
  <c r="A200" i="1"/>
  <c r="A43" i="1"/>
  <c r="A145" i="1"/>
  <c r="A171" i="1"/>
  <c r="A75" i="1"/>
  <c r="A78" i="1"/>
  <c r="A102" i="1"/>
  <c r="A133" i="1"/>
  <c r="A66" i="1"/>
  <c r="A136" i="1"/>
  <c r="A74" i="1"/>
  <c r="A107" i="1"/>
  <c r="A24" i="1"/>
  <c r="A155" i="1"/>
  <c r="A202" i="1"/>
  <c r="A139" i="1"/>
  <c r="A197" i="1"/>
  <c r="A84" i="1"/>
  <c r="A127" i="1"/>
  <c r="A142" i="1"/>
  <c r="A117" i="1"/>
  <c r="A80" i="1"/>
  <c r="A118" i="1"/>
  <c r="A64" i="1"/>
  <c r="A108" i="1"/>
  <c r="A86" i="1"/>
  <c r="A128" i="1"/>
  <c r="A114" i="1"/>
  <c r="A69" i="1"/>
  <c r="A46" i="1"/>
  <c r="A156" i="1"/>
  <c r="A32" i="1"/>
  <c r="A169" i="1"/>
  <c r="A149" i="1"/>
  <c r="A99" i="1"/>
  <c r="A83" i="1"/>
  <c r="A176" i="1"/>
  <c r="A98" i="1"/>
  <c r="A111" i="1"/>
  <c r="A120" i="1"/>
  <c r="A121" i="1"/>
  <c r="A109" i="1"/>
  <c r="A125" i="1"/>
  <c r="A183" i="1"/>
  <c r="A41" i="1"/>
  <c r="A48" i="1"/>
  <c r="A185" i="1"/>
  <c r="A163" i="1"/>
  <c r="A198" i="1"/>
  <c r="A115" i="1"/>
  <c r="A42" i="1"/>
  <c r="A81" i="1"/>
  <c r="A88" i="1"/>
  <c r="A161" i="1"/>
  <c r="A157" i="1"/>
  <c r="A112" i="1"/>
  <c r="A192" i="1"/>
  <c r="A21" i="1"/>
  <c r="A150" i="1"/>
  <c r="A186" i="1"/>
  <c r="A195" i="1"/>
  <c r="A124" i="1"/>
  <c r="A147" i="1"/>
  <c r="A20" i="1"/>
  <c r="A168" i="1"/>
  <c r="A179" i="1"/>
  <c r="A141" i="1"/>
  <c r="A134" i="1"/>
  <c r="A191" i="1"/>
  <c r="A62" i="1"/>
  <c r="A129" i="1"/>
  <c r="A160" i="1"/>
  <c r="A34" i="1"/>
  <c r="A71" i="1"/>
  <c r="A148" i="1"/>
  <c r="A53" i="1"/>
  <c r="A89" i="1"/>
  <c r="A146" i="1"/>
  <c r="A189" i="1"/>
  <c r="A97" i="1"/>
  <c r="A199" i="1"/>
  <c r="A132" i="1"/>
  <c r="A94" i="1"/>
  <c r="A172" i="1"/>
  <c r="A59" i="1"/>
  <c r="A106" i="1"/>
  <c r="A113" i="1"/>
  <c r="A151" i="1"/>
  <c r="A56" i="1"/>
  <c r="A49" i="1"/>
  <c r="A193" i="1"/>
  <c r="A131" i="1"/>
  <c r="A196" i="1"/>
  <c r="A153" i="1"/>
  <c r="A35" i="1"/>
  <c r="A52" i="1"/>
  <c r="A77" i="1"/>
  <c r="A82" i="1"/>
  <c r="A44" i="1"/>
  <c r="A158" i="1"/>
  <c r="A173" i="1"/>
  <c r="A101" i="1"/>
  <c r="A45" i="1"/>
  <c r="A63" i="1"/>
  <c r="A126" i="1"/>
  <c r="A36" i="1"/>
  <c r="A152" i="1"/>
  <c r="A67" i="1"/>
  <c r="A187" i="1"/>
  <c r="A159" i="1"/>
  <c r="A144" i="1"/>
  <c r="A18" i="1"/>
  <c r="A135" i="1"/>
  <c r="A23" i="1"/>
  <c r="A70" i="1"/>
  <c r="A61" i="1"/>
  <c r="A105" i="1"/>
  <c r="A174" i="1"/>
  <c r="A85" i="1"/>
  <c r="A57" i="1"/>
  <c r="A60" i="1"/>
  <c r="A175" i="1"/>
  <c r="A154" i="1"/>
  <c r="A96" i="1"/>
  <c r="A110" i="1"/>
  <c r="A181" i="1"/>
  <c r="A165" i="1"/>
  <c r="A25" i="1"/>
  <c r="A164" i="1"/>
  <c r="A29" i="1"/>
  <c r="A65" i="1"/>
  <c r="A17" i="1"/>
  <c r="A30" i="1"/>
  <c r="A103" i="1"/>
  <c r="A92" i="1"/>
  <c r="A190" i="1"/>
  <c r="A122" i="1"/>
  <c r="A93" i="1"/>
  <c r="A184" i="1"/>
  <c r="A116" i="1"/>
  <c r="A28" i="1"/>
  <c r="A180" i="1"/>
  <c r="A90" i="1"/>
  <c r="A22" i="1"/>
  <c r="A100" i="1"/>
  <c r="A87" i="1"/>
  <c r="A26" i="1"/>
  <c r="A167" i="1"/>
  <c r="A162" i="1"/>
  <c r="A203" i="1"/>
  <c r="A91" i="1"/>
  <c r="A54" i="1"/>
  <c r="A119" i="1"/>
  <c r="A50" i="1"/>
  <c r="A37" i="1"/>
  <c r="A33" i="1"/>
  <c r="A58" i="1"/>
  <c r="A182" i="1"/>
  <c r="A39" i="1"/>
  <c r="A170" i="1"/>
  <c r="A188" i="1"/>
  <c r="A177" i="1"/>
  <c r="A31" i="1"/>
  <c r="A130" i="1"/>
  <c r="A123" i="1"/>
  <c r="A95" i="1"/>
  <c r="A27" i="1"/>
  <c r="A19" i="1"/>
  <c r="A40" i="1"/>
  <c r="A68" i="1"/>
  <c r="A47" i="1"/>
  <c r="A178" i="1"/>
  <c r="A79" i="1"/>
  <c r="A201" i="1"/>
  <c r="A76" i="1"/>
  <c r="A137" i="1"/>
  <c r="A73" i="1"/>
  <c r="A143" i="1"/>
  <c r="A51" i="1"/>
  <c r="A140" i="1"/>
  <c r="A55" i="1"/>
  <c r="A204" i="1"/>
</calcChain>
</file>

<file path=xl/sharedStrings.xml><?xml version="1.0" encoding="utf-8"?>
<sst xmlns="http://schemas.openxmlformats.org/spreadsheetml/2006/main" count="199" uniqueCount="151">
  <si>
    <t>1 1/2" NPS x SCH. 40 x  28250 LG.</t>
  </si>
  <si>
    <t>1 1/2" NPS x SCH. 40 x 1247 LG.</t>
  </si>
  <si>
    <t>1 1/2" NPS x SCH. 40 x 1040 LG.</t>
  </si>
  <si>
    <t>1 1/2" NPS x SCH. 40 x 1090 LG.</t>
  </si>
  <si>
    <t>3/4" UNC x 125 LG.</t>
  </si>
  <si>
    <t>5/8" UNC x 55 LG.</t>
  </si>
  <si>
    <t xml:space="preserve">5/8" UNC x 55 LG. </t>
  </si>
  <si>
    <t>1/2" UNC x 155 Lg.</t>
  </si>
  <si>
    <t>8" NPS, SORF  150#</t>
  </si>
  <si>
    <t>8" NPS SCH. 80 x 14176 LG.</t>
  </si>
  <si>
    <t>3/4" UNC x 115 LG.</t>
  </si>
  <si>
    <t>8" NPS 150# ASME B 16.20</t>
  </si>
  <si>
    <t>8" NPS SCH. 40 x 350 LG.</t>
  </si>
  <si>
    <t>8" NPS SCH. 40 x 210 LG.</t>
  </si>
  <si>
    <t xml:space="preserve">2"NPS. x 3000#  SOCKETWELD  HALF COUPLING  </t>
  </si>
  <si>
    <t>2" NPS, SORF  150#</t>
  </si>
  <si>
    <t>2" NPS SCH. 40 x 176 LG.</t>
  </si>
  <si>
    <t>3/4" UNC</t>
  </si>
  <si>
    <t>3/4" UNC x REFER DETAIL</t>
  </si>
  <si>
    <t>PIPE 1-1/2" NPS x SCH 80 x 1100 LG.</t>
  </si>
  <si>
    <t xml:space="preserve">3/4" UNC x 90 LG. </t>
  </si>
  <si>
    <t>3" NPS SCH. 80 x 345 LG.</t>
  </si>
  <si>
    <t>90%%D L.R. ELBOW 1 1/2" NB.xSCH.40</t>
  </si>
  <si>
    <t>BLACK PIPE 1 1/2" NB.xSCH.40x500 LG.</t>
  </si>
  <si>
    <t>BLACK PIPE 1 1/2" NB.xSCH.40x15500 LG.</t>
  </si>
  <si>
    <t>2" x 3000#, B16.11</t>
  </si>
  <si>
    <t>2" NPS, SORF, 150#  B16.5</t>
  </si>
  <si>
    <t>2" NPS, SCH. 40 x 180 LG.</t>
  </si>
  <si>
    <t xml:space="preserve">5/8" UNC x 55 LG. STD. </t>
  </si>
  <si>
    <t>8" NPS, SORF, 150#, B16.5</t>
  </si>
  <si>
    <t>8" NPS, SCH. 80 x 4730 LG.</t>
  </si>
  <si>
    <t>3" NPS, SCH. 40 x 222 LG.</t>
  </si>
  <si>
    <t xml:space="preserve">5/8" UNC x 85 LG. STD. </t>
  </si>
  <si>
    <t>2" NPS, 150# ASME B 16.5</t>
  </si>
  <si>
    <t>2" NPS, SCH. 40 x 135 LG.</t>
  </si>
  <si>
    <t>PIPE 1-1/2" NPS x SCH 80x1100 LG.</t>
  </si>
  <si>
    <t>2" NB  SORF,  150#</t>
  </si>
  <si>
    <t>2" NB SCH. 80 x 108 LG.</t>
  </si>
  <si>
    <t xml:space="preserve">2" x 3000# SOCKET WELDED ,HALF COUPLING </t>
  </si>
  <si>
    <t>2" NB, SORF, 150#</t>
  </si>
  <si>
    <t>1 1/2" SCH 40 x 1280 LG.</t>
  </si>
  <si>
    <t>1 1/2" NPS SCH 40 x 1235 LG.</t>
  </si>
  <si>
    <t>1 1/2" NPS SCH 40 x 1210 LG.</t>
  </si>
  <si>
    <t>1 1/2" NPS SCH 40 x 1066 LG.</t>
  </si>
  <si>
    <t>1 1/2" NPS SCH 40 x 1092 LG.</t>
  </si>
  <si>
    <t>1 1/2" NPS SCH 40 x 37000 LG.</t>
  </si>
  <si>
    <t>1 1/2" NPS SCH 40 x 38000 LG.</t>
  </si>
  <si>
    <t xml:space="preserve">3" NPS ANSI B16.5 150# SORF </t>
  </si>
  <si>
    <t>3" NPS x SCH. 80 x 218 LG.</t>
  </si>
  <si>
    <t xml:space="preserve">3/8" UNC x 40 LG. </t>
  </si>
  <si>
    <t>16" NPS SCH. STD. 90%%D LR</t>
  </si>
  <si>
    <t xml:space="preserve">5/8" UNC x 75 LG. </t>
  </si>
  <si>
    <t>PIPE 1-1/2" x SCH 80 x 1100 LG.</t>
  </si>
  <si>
    <t>3" NPS x SCH. 80 x 172 LG.</t>
  </si>
  <si>
    <t xml:space="preserve">2" NPS 3000# SOCKET WELD HALF COUPLING </t>
  </si>
  <si>
    <t xml:space="preserve">2" NPS 150# SORF </t>
  </si>
  <si>
    <t>2" NPS x SCH. 80 x 107 LG.</t>
  </si>
  <si>
    <t>4" NPS x SCH. 80 x 222 LG.</t>
  </si>
  <si>
    <t>4" NPS x SCH. 80 x 344 LG.</t>
  </si>
  <si>
    <t>8" NPS, SCH.80 ANSI B16.5 150# WNRF</t>
  </si>
  <si>
    <t>8" NPS x SCH. 80 x 106 LG.</t>
  </si>
  <si>
    <t xml:space="preserve">6" NPS, 150# SORF </t>
  </si>
  <si>
    <t>6" NPS x SCH. 80 x 194 LG.</t>
  </si>
  <si>
    <t>90%%D L.R. ELBOW 1 1/2" NPS. x SCH.40</t>
  </si>
  <si>
    <t>BLACK PIPE 1 1/2"NPS.xSCH.40x1225 LG.</t>
  </si>
  <si>
    <t>BLACK PIPE 1 1/2"NPS.xSCH.40x10500 LG.</t>
  </si>
  <si>
    <t>90%%D L.R. ELBOW 1 1/2" NB. x SCH.40</t>
  </si>
  <si>
    <t>1 1/2"NPS SCH. 40 PIPE x 33000 LG</t>
  </si>
  <si>
    <t>1 1/2"NPS SCH. 40 PIPEx1090 LG</t>
  </si>
  <si>
    <t>1 1/2" NPS x SCH. 40 x 1170 LG.</t>
  </si>
  <si>
    <t>1 1/2" NPS x SCH. 40 x  30000 LG.</t>
  </si>
  <si>
    <t>1" NPS. SCH. 80 x 150 LG.</t>
  </si>
  <si>
    <t>5/8"UNC x 55 LG./ 5/8"UNC STD.</t>
  </si>
  <si>
    <t>5/8"UNC x 90 LG./ 5/8"UNC STD.</t>
  </si>
  <si>
    <t>4" NPS.  150# ASME B16.5</t>
  </si>
  <si>
    <t>4" NPS. SORF , 150#</t>
  </si>
  <si>
    <t>90%%D L.R. ELBOW, 4" NPS. SCH. 40</t>
  </si>
  <si>
    <t>4" NPS. SCH. 40 x 1138 LG.</t>
  </si>
  <si>
    <t>10" NPS. SCH. 40 x 615 LG.</t>
  </si>
  <si>
    <t>2" NPS. SCH. 80 x 3575 LG.</t>
  </si>
  <si>
    <t xml:space="preserve">5/8" UNC x 70 LG. </t>
  </si>
  <si>
    <t xml:space="preserve">5/8" UNC x 55 LG. / 5/8" UNC STD. </t>
  </si>
  <si>
    <t>6" NB. x SCH. 80</t>
  </si>
  <si>
    <t>6" NB SCH. 80 x 15917 LG.</t>
  </si>
  <si>
    <t>3/4" UNC x 60 LG.</t>
  </si>
  <si>
    <t>8" NB 150# ASME B 16.5</t>
  </si>
  <si>
    <t>8" NB, WNRF, 150#</t>
  </si>
  <si>
    <t>8" NB SCH. 80 x 15904 LG.</t>
  </si>
  <si>
    <t>3/4" UNC x 55 LG.</t>
  </si>
  <si>
    <t>8" NB, WNRF,  150#</t>
  </si>
  <si>
    <t>8" NB SCH. 80 x 15236 LG.</t>
  </si>
  <si>
    <t>8" NB 150# ASME B 16.20</t>
  </si>
  <si>
    <t>8" NB SCH. 40 x 123 LG.</t>
  </si>
  <si>
    <t>8" NB SCH. 40 x 259 LG.</t>
  </si>
  <si>
    <t>3" NB, WNRF, 150#</t>
  </si>
  <si>
    <t>3" NB SCH. 40 x 160 LG.</t>
  </si>
  <si>
    <t xml:space="preserve">2" x 3000# </t>
  </si>
  <si>
    <t>2" NB, WNRF, 150#</t>
  </si>
  <si>
    <t>2" NB SCH. 40 x 108 LG.</t>
  </si>
  <si>
    <t xml:space="preserve">3/4" UNC x 105 LG. </t>
  </si>
  <si>
    <t>6" NPS 150#  ASME B16.5</t>
  </si>
  <si>
    <t>6" NPS  SOFF 150#</t>
  </si>
  <si>
    <t>6" NPS SCH. 80 x 354 LG.</t>
  </si>
  <si>
    <t>2" x 3000# SOCKETWELDED  HALF COUPLING</t>
  </si>
  <si>
    <t>2" NPS  SORF, 150#</t>
  </si>
  <si>
    <t>2"</t>
  </si>
  <si>
    <t>Result</t>
  </si>
  <si>
    <t>Search Formula</t>
  </si>
  <si>
    <t>Pipe 2" SCH. 40 x 43500 LG</t>
  </si>
  <si>
    <t>Pipe, 1 1/2" SCH. 40 PIPE x 1090 LG</t>
  </si>
  <si>
    <t xml:space="preserve">Pipe 12" NPT x 3000# </t>
  </si>
  <si>
    <t>Flange CS, 3" NPS, SORF, 150#</t>
  </si>
  <si>
    <t>Flange CS 3/4" NPS SCH. 40 x 210 LG.</t>
  </si>
  <si>
    <t>Pipe CS 3" NPS SCH. 80 x 205 LG.</t>
  </si>
  <si>
    <t>Pipe 3" NPS, SORF, 150#, B16.5</t>
  </si>
  <si>
    <t xml:space="preserve">Flange 3" NPS 150# SORF </t>
  </si>
  <si>
    <t>Pipe CS, 12" NPS x SCH. 40 x  28250 LG.</t>
  </si>
  <si>
    <t>22" STD.  Pipe ERW</t>
  </si>
  <si>
    <t>Pipe 1 1/4" NPS 150# ASME B 16.20</t>
  </si>
  <si>
    <t>Channel 3/4" UNC x 115 LG.</t>
  </si>
  <si>
    <t>2"NPS x SCH. 40 x 1247 LG.</t>
  </si>
  <si>
    <t>Pipe CS 1/2"SCH. 40 PIPE x 43500 LG</t>
  </si>
  <si>
    <t xml:space="preserve">3"NPT x 3000# </t>
  </si>
  <si>
    <t>1 3/4" UNC x REFER DETAIL</t>
  </si>
  <si>
    <t>Flange 3/4" NPS, SORF  150#</t>
  </si>
  <si>
    <t>3/4" NB, SORF, 150#</t>
  </si>
  <si>
    <t>1 3/4" NB SCH. 80 x 532 LG.</t>
  </si>
  <si>
    <t xml:space="preserve">Flange 3" NPS ANSI B16.5 150# SORF </t>
  </si>
  <si>
    <t xml:space="preserve">Flange3" NPS 150# SORF </t>
  </si>
  <si>
    <t>3"NPS. SCH. 40 x 200 LG.</t>
  </si>
  <si>
    <t>SORF 3" NPS 150#</t>
  </si>
  <si>
    <t>30" NPS SCH. 80 x 532 LG.</t>
  </si>
  <si>
    <t>Channel 1 3/4" UNC x 115 LG.</t>
  </si>
  <si>
    <t xml:space="preserve">UNC 3/4" </t>
  </si>
  <si>
    <t>14" NPS, SORF  150#</t>
  </si>
  <si>
    <t>Pipe 14" NPS SCH. 80 x 175 LG.</t>
  </si>
  <si>
    <t xml:space="preserve">1 3/4" UNC x 90 LG. </t>
  </si>
  <si>
    <t xml:space="preserve">24" NPS 150# SORF </t>
  </si>
  <si>
    <t xml:space="preserve">Flange 4" NPS 150# SORF </t>
  </si>
  <si>
    <t>Data Base Description</t>
  </si>
  <si>
    <t>HALF COUPLING 2" x 3000# SOCKET WELDED  ,</t>
  </si>
  <si>
    <t>Pipe2" NB SCH. 80 x 108 LG.</t>
  </si>
  <si>
    <t>Pipe 1 1/2" NPS SCH 40 x 1210 LG.</t>
  </si>
  <si>
    <t>Pipe CS, 1 1/2" NPS SCH 40 x 1092 LG.</t>
  </si>
  <si>
    <t xml:space="preserve"> SOCKETWELD  2"NPS x 3000#</t>
  </si>
  <si>
    <t>CS Pipe   2" NPS SCH. 80 x 110 LG.</t>
  </si>
  <si>
    <t>BLACK PIPE CS, 1 1/2" NB.xSCH.40x1100 LG.</t>
  </si>
  <si>
    <t>CS BLACK PIPE 1 1/2" NB.xSCH.40x15500 LG.</t>
  </si>
  <si>
    <t>12" NPS x SCH. 40 x 1040 LG.</t>
  </si>
  <si>
    <t>PIPE  1 1/2"NPS SCH. 40 x 33000 LG</t>
  </si>
  <si>
    <t>4" NB SCH. 40 x 250 LG.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</si>
</sst>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155274</xdr:colOff>
      <xdr:row>0</xdr:row>
      <xdr:rowOff>17252</xdr:rowOff>
    </xdr:from>
    <xdr:to>
      <xdr:col>12</xdr:col>
      <xdr:colOff>534836</xdr:colOff>
      <xdr:row>16</xdr:row>
      <xdr:rowOff>8626</xdr:rowOff>
    </xdr:to>
    <xdr:sp macro="" textlink="">
      <xdr:nvSpPr>
        <xdr:cNvPr id="2" name="TextBox 1"/>
        <xdr:cNvSpPr txBox="1"/>
      </xdr:nvSpPr>
      <xdr:spPr>
        <a:xfrm>
          <a:off x="7487727" y="17252"/>
          <a:ext cx="5969479" cy="28898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Dear Experts,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am trying to use (SEARCH and Vlookup) formulae to filter out selected data from large database. Sample is attached.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I want to Search 2” ( " means Inch), current formula brings text items containing 2” and nonrelated items like 1/2", 1 1/2", 2 1/2", 12”, 22” etc.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I want to Search 1/2”, current formula brings text items containing 1/2” and nonrelated items like 1 1/2", 2 1/2", etc.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I want to Search 4”, current formula brings text items containing 4” and nonrelated items like 1/4", 3/4", 1 1/4", 1 3/4", 14”, 24”, etc.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I want to Search 1/4”, current formula brings text items containing 1/4” and nonrelated items like 1 1/4", 2 1/4", etc.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Kindly help to exclude texts with nonrelated fractions and attached integers on left side. Thanks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204"/>
  <sheetViews>
    <sheetView tabSelected="1" zoomScale="90" zoomScaleNormal="90" workbookViewId="0">
      <selection activeCell="A6" sqref="A6"/>
    </sheetView>
  </sheetViews>
  <sheetFormatPr defaultRowHeight="14.3" x14ac:dyDescent="0.25"/>
  <cols>
    <col min="1" max="1" width="41.5" style="2" bestFit="1" customWidth="1"/>
    <col min="2" max="2" width="8" style="2" customWidth="1"/>
    <col min="3" max="3" width="34.75" style="2" customWidth="1"/>
    <col min="4" max="16384" width="9" style="2"/>
  </cols>
  <sheetData>
    <row r="6" spans="1:3" x14ac:dyDescent="0.25">
      <c r="A6" s="1" t="s">
        <v>105</v>
      </c>
    </row>
    <row r="9" spans="1:3" ht="27.85" customHeight="1" x14ac:dyDescent="0.25">
      <c r="A9" s="3" t="s">
        <v>106</v>
      </c>
      <c r="B9" s="4" t="s">
        <v>107</v>
      </c>
      <c r="C9" s="3" t="s">
        <v>139</v>
      </c>
    </row>
    <row r="10" spans="1:3" x14ac:dyDescent="0.25">
      <c r="A10" s="5" t="str">
        <f>IFERROR(VLOOKUP(ROW()-9,$B$10:$C$204,2,0),"")</f>
        <v>Pipe 2" SCH. 40 x 43500 LG</v>
      </c>
      <c r="B10" s="5">
        <f>IF(ISNUMBER(SEARCH($A$6,C10)),MAX($B$9:B9)+1,0)</f>
        <v>1</v>
      </c>
      <c r="C10" s="6" t="s">
        <v>108</v>
      </c>
    </row>
    <row r="11" spans="1:3" x14ac:dyDescent="0.25">
      <c r="A11" s="5" t="str">
        <f t="shared" ref="A11:A74" si="0">IFERROR(VLOOKUP(ROW()-9,$B$10:$C$204,2,0),"")</f>
        <v>Pipe CS 1/2"SCH. 40 PIPE x 43500 LG</v>
      </c>
      <c r="B11" s="5">
        <f>IF(ISNUMBER(SEARCH($A$6,C11)),MAX($B$9:B10)+1,0)</f>
        <v>2</v>
      </c>
      <c r="C11" s="6" t="s">
        <v>121</v>
      </c>
    </row>
    <row r="12" spans="1:3" x14ac:dyDescent="0.25">
      <c r="A12" s="5" t="str">
        <f t="shared" si="0"/>
        <v>Pipe, 1 1/2" SCH. 40 PIPE x 1090 LG</v>
      </c>
      <c r="B12" s="5">
        <f>IF(ISNUMBER(SEARCH($A$6,C12)),MAX($B$9:B11)+1,0)</f>
        <v>3</v>
      </c>
      <c r="C12" s="6" t="s">
        <v>109</v>
      </c>
    </row>
    <row r="13" spans="1:3" x14ac:dyDescent="0.25">
      <c r="A13" s="5" t="str">
        <f t="shared" si="0"/>
        <v>Pipe CS, 12" NPS x SCH. 40 x  28250 LG.</v>
      </c>
      <c r="B13" s="5">
        <f>IF(ISNUMBER(SEARCH($A$6,C13)),MAX($B$9:B12)+1,0)</f>
        <v>4</v>
      </c>
      <c r="C13" s="6" t="s">
        <v>116</v>
      </c>
    </row>
    <row r="14" spans="1:3" x14ac:dyDescent="0.25">
      <c r="A14" s="5" t="str">
        <f t="shared" si="0"/>
        <v>1 1/2" NPS x SCH. 40 x  28250 LG.</v>
      </c>
      <c r="B14" s="5">
        <f>IF(ISNUMBER(SEARCH($A$6,C14)),MAX($B$9:B13)+1,0)</f>
        <v>5</v>
      </c>
      <c r="C14" s="6" t="s">
        <v>0</v>
      </c>
    </row>
    <row r="15" spans="1:3" x14ac:dyDescent="0.25">
      <c r="A15" s="5" t="str">
        <f t="shared" si="0"/>
        <v>2"NPS x SCH. 40 x 1247 LG.</v>
      </c>
      <c r="B15" s="5">
        <f>IF(ISNUMBER(SEARCH($A$6,C15)),MAX($B$9:B14)+1,0)</f>
        <v>6</v>
      </c>
      <c r="C15" s="6" t="s">
        <v>120</v>
      </c>
    </row>
    <row r="16" spans="1:3" x14ac:dyDescent="0.25">
      <c r="A16" s="5" t="str">
        <f t="shared" si="0"/>
        <v>12" NPS x SCH. 40 x 1040 LG.</v>
      </c>
      <c r="B16" s="5">
        <f>IF(ISNUMBER(SEARCH($A$6,C16)),MAX($B$9:B15)+1,0)</f>
        <v>7</v>
      </c>
      <c r="C16" s="6" t="s">
        <v>148</v>
      </c>
    </row>
    <row r="17" spans="1:3" x14ac:dyDescent="0.25">
      <c r="A17" s="5" t="str">
        <f t="shared" si="0"/>
        <v>1 1/2" NPS x SCH. 40 x 1090 LG.</v>
      </c>
      <c r="B17" s="5">
        <f>IF(ISNUMBER(SEARCH($A$6,C17)),MAX($B$9:B16)+1,0)</f>
        <v>8</v>
      </c>
      <c r="C17" s="6" t="s">
        <v>3</v>
      </c>
    </row>
    <row r="18" spans="1:3" x14ac:dyDescent="0.25">
      <c r="A18" s="5" t="str">
        <f t="shared" si="0"/>
        <v xml:space="preserve">Pipe 12" NPT x 3000# </v>
      </c>
      <c r="B18" s="5">
        <f>IF(ISNUMBER(SEARCH($A$6,C18)),MAX($B$9:B17)+1,0)</f>
        <v>9</v>
      </c>
      <c r="C18" s="6" t="s">
        <v>110</v>
      </c>
    </row>
    <row r="19" spans="1:3" x14ac:dyDescent="0.25">
      <c r="A19" s="5" t="str">
        <f t="shared" si="0"/>
        <v>22" STD.  Pipe ERW</v>
      </c>
      <c r="B19" s="5">
        <f>IF(ISNUMBER(SEARCH($A$6,C19)),MAX($B$9:B18)+1,0)</f>
        <v>10</v>
      </c>
      <c r="C19" s="6" t="s">
        <v>117</v>
      </c>
    </row>
    <row r="20" spans="1:3" x14ac:dyDescent="0.25">
      <c r="A20" s="5" t="str">
        <f t="shared" si="0"/>
        <v>1/2" UNC x 155 Lg.</v>
      </c>
      <c r="B20" s="5">
        <f>IF(ISNUMBER(SEARCH($A$6,C20)),MAX($B$9:B19)+1,0)</f>
        <v>0</v>
      </c>
      <c r="C20" s="6" t="s">
        <v>150</v>
      </c>
    </row>
    <row r="21" spans="1:3" x14ac:dyDescent="0.25">
      <c r="A21" s="5" t="str">
        <f t="shared" si="0"/>
        <v xml:space="preserve">2"NPS. x 3000#  SOCKETWELD  HALF COUPLING  </v>
      </c>
      <c r="B21" s="5">
        <f>IF(ISNUMBER(SEARCH($A$6,C21)),MAX($B$9:B20)+1,0)</f>
        <v>0</v>
      </c>
      <c r="C21" s="6" t="s">
        <v>4</v>
      </c>
    </row>
    <row r="22" spans="1:3" x14ac:dyDescent="0.25">
      <c r="A22" s="5" t="str">
        <f t="shared" si="0"/>
        <v>2" NPS, SORF  150#</v>
      </c>
      <c r="B22" s="5">
        <f>IF(ISNUMBER(SEARCH($A$6,C22)),MAX($B$9:B21)+1,0)</f>
        <v>0</v>
      </c>
      <c r="C22" s="6" t="s">
        <v>5</v>
      </c>
    </row>
    <row r="23" spans="1:3" x14ac:dyDescent="0.25">
      <c r="A23" s="5" t="str">
        <f t="shared" si="0"/>
        <v>2" NPS SCH. 40 x 176 LG.</v>
      </c>
      <c r="B23" s="5">
        <f>IF(ISNUMBER(SEARCH($A$6,C23)),MAX($B$9:B22)+1,0)</f>
        <v>0</v>
      </c>
      <c r="C23" s="6" t="s">
        <v>6</v>
      </c>
    </row>
    <row r="24" spans="1:3" x14ac:dyDescent="0.25">
      <c r="A24" s="5" t="str">
        <f t="shared" si="0"/>
        <v>PIPE 1-1/2" NPS x SCH 80 x 1100 LG.</v>
      </c>
      <c r="B24" s="5">
        <f>IF(ISNUMBER(SEARCH($A$6,C24)),MAX($B$9:B23)+1,0)</f>
        <v>0</v>
      </c>
      <c r="C24" s="6" t="s">
        <v>122</v>
      </c>
    </row>
    <row r="25" spans="1:3" x14ac:dyDescent="0.25">
      <c r="A25" s="5" t="str">
        <f t="shared" si="0"/>
        <v xml:space="preserve"> SOCKETWELD  2"NPS x 3000#</v>
      </c>
      <c r="B25" s="5">
        <f>IF(ISNUMBER(SEARCH($A$6,C25)),MAX($B$9:B24)+1,0)</f>
        <v>11</v>
      </c>
      <c r="C25" s="6" t="s">
        <v>7</v>
      </c>
    </row>
    <row r="26" spans="1:3" x14ac:dyDescent="0.25">
      <c r="A26" s="5" t="str">
        <f t="shared" si="0"/>
        <v>2" NPS, SORF  150#</v>
      </c>
      <c r="B26" s="5">
        <f>IF(ISNUMBER(SEARCH($A$6,C26)),MAX($B$9:B25)+1,0)</f>
        <v>0</v>
      </c>
      <c r="C26" s="6" t="s">
        <v>8</v>
      </c>
    </row>
    <row r="27" spans="1:3" x14ac:dyDescent="0.25">
      <c r="A27" s="5" t="str">
        <f t="shared" si="0"/>
        <v>CS Pipe   2" NPS SCH. 80 x 110 LG.</v>
      </c>
      <c r="B27" s="5">
        <f>IF(ISNUMBER(SEARCH($A$6,C27)),MAX($B$9:B26)+1,0)</f>
        <v>0</v>
      </c>
      <c r="C27" s="6" t="s">
        <v>9</v>
      </c>
    </row>
    <row r="28" spans="1:3" x14ac:dyDescent="0.25">
      <c r="A28" s="5" t="str">
        <f t="shared" si="0"/>
        <v>90%%D L.R. ELBOW 1 1/2" NB.xSCH.40</v>
      </c>
      <c r="B28" s="5">
        <f>IF(ISNUMBER(SEARCH($A$6,C28)),MAX($B$9:B27)+1,0)</f>
        <v>0</v>
      </c>
      <c r="C28" s="6" t="s">
        <v>132</v>
      </c>
    </row>
    <row r="29" spans="1:3" x14ac:dyDescent="0.25">
      <c r="A29" s="5" t="str">
        <f t="shared" si="0"/>
        <v>BLACK PIPE 1 1/2" NB.xSCH.40x500 LG.</v>
      </c>
      <c r="B29" s="5">
        <f>IF(ISNUMBER(SEARCH($A$6,C29)),MAX($B$9:B28)+1,0)</f>
        <v>0</v>
      </c>
      <c r="C29" s="6" t="s">
        <v>118</v>
      </c>
    </row>
    <row r="30" spans="1:3" x14ac:dyDescent="0.25">
      <c r="A30" s="5" t="str">
        <f t="shared" si="0"/>
        <v>BLACK PIPE CS, 1 1/2" NB.xSCH.40x1100 LG.</v>
      </c>
      <c r="B30" s="5">
        <f>IF(ISNUMBER(SEARCH($A$6,C30)),MAX($B$9:B29)+1,0)</f>
        <v>0</v>
      </c>
      <c r="C30" s="6" t="s">
        <v>8</v>
      </c>
    </row>
    <row r="31" spans="1:3" x14ac:dyDescent="0.25">
      <c r="A31" s="5" t="str">
        <f t="shared" si="0"/>
        <v>CS BLACK PIPE 1 1/2" NB.xSCH.40x15500 LG.</v>
      </c>
      <c r="B31" s="5">
        <f>IF(ISNUMBER(SEARCH($A$6,C31)),MAX($B$9:B30)+1,0)</f>
        <v>0</v>
      </c>
      <c r="C31" s="6" t="s">
        <v>12</v>
      </c>
    </row>
    <row r="32" spans="1:3" x14ac:dyDescent="0.25">
      <c r="A32" s="5" t="str">
        <f t="shared" si="0"/>
        <v>BLACK PIPE 1 1/2" NB.xSCH.40x15500 LG.</v>
      </c>
      <c r="B32" s="5">
        <f>IF(ISNUMBER(SEARCH($A$6,C32)),MAX($B$9:B31)+1,0)</f>
        <v>0</v>
      </c>
      <c r="C32" s="6" t="s">
        <v>119</v>
      </c>
    </row>
    <row r="33" spans="1:3" x14ac:dyDescent="0.25">
      <c r="A33" s="5" t="str">
        <f t="shared" si="0"/>
        <v>2" x 3000#, B16.11</v>
      </c>
      <c r="B33" s="5">
        <f>IF(ISNUMBER(SEARCH($A$6,C33)),MAX($B$9:B32)+1,0)</f>
        <v>0</v>
      </c>
      <c r="C33" s="6" t="s">
        <v>11</v>
      </c>
    </row>
    <row r="34" spans="1:3" x14ac:dyDescent="0.25">
      <c r="A34" s="5" t="str">
        <f t="shared" si="0"/>
        <v>2" NPS, SORF, 150#  B16.5</v>
      </c>
      <c r="B34" s="5">
        <f>IF(ISNUMBER(SEARCH($A$6,C34)),MAX($B$9:B33)+1,0)</f>
        <v>0</v>
      </c>
      <c r="C34" s="6" t="s">
        <v>13</v>
      </c>
    </row>
    <row r="35" spans="1:3" x14ac:dyDescent="0.25">
      <c r="A35" s="5" t="str">
        <f t="shared" si="0"/>
        <v>2" NPS, SCH. 40 x 180 LG.</v>
      </c>
      <c r="B35" s="5">
        <f>IF(ISNUMBER(SEARCH($A$6,C35)),MAX($B$9:B34)+1,0)</f>
        <v>0</v>
      </c>
      <c r="C35" s="6" t="s">
        <v>124</v>
      </c>
    </row>
    <row r="36" spans="1:3" x14ac:dyDescent="0.25">
      <c r="A36" s="5" t="str">
        <f t="shared" si="0"/>
        <v>2" NPS, 150# ASME B 16.5</v>
      </c>
      <c r="B36" s="5">
        <f>IF(ISNUMBER(SEARCH($A$6,C36)),MAX($B$9:B35)+1,0)</f>
        <v>0</v>
      </c>
      <c r="C36" s="6" t="s">
        <v>112</v>
      </c>
    </row>
    <row r="37" spans="1:3" x14ac:dyDescent="0.25">
      <c r="A37" s="5" t="str">
        <f t="shared" si="0"/>
        <v>2" x 3000#, B16.11</v>
      </c>
      <c r="B37" s="5">
        <f>IF(ISNUMBER(SEARCH($A$6,C37)),MAX($B$9:B36)+1,0)</f>
        <v>12</v>
      </c>
      <c r="C37" s="6" t="s">
        <v>14</v>
      </c>
    </row>
    <row r="38" spans="1:3" x14ac:dyDescent="0.25">
      <c r="A38" s="5" t="str">
        <f t="shared" si="0"/>
        <v>2" NPS, SORF, 150#  B16.5</v>
      </c>
      <c r="B38" s="5">
        <f>IF(ISNUMBER(SEARCH($A$6,C38)),MAX($B$9:B37)+1,0)</f>
        <v>13</v>
      </c>
      <c r="C38" s="6" t="s">
        <v>15</v>
      </c>
    </row>
    <row r="39" spans="1:3" x14ac:dyDescent="0.25">
      <c r="A39" s="5" t="str">
        <f t="shared" si="0"/>
        <v>2" NPS, SCH. 40 x 135 LG.</v>
      </c>
      <c r="B39" s="5">
        <f>IF(ISNUMBER(SEARCH($A$6,C39)),MAX($B$9:B38)+1,0)</f>
        <v>14</v>
      </c>
      <c r="C39" s="6" t="s">
        <v>16</v>
      </c>
    </row>
    <row r="40" spans="1:3" x14ac:dyDescent="0.25">
      <c r="A40" s="5" t="str">
        <f t="shared" si="0"/>
        <v>2" NPS, 150# ASME B 16.5</v>
      </c>
      <c r="B40" s="5">
        <f>IF(ISNUMBER(SEARCH($A$6,C40)),MAX($B$9:B39)+1,0)</f>
        <v>0</v>
      </c>
      <c r="C40" s="6" t="s">
        <v>133</v>
      </c>
    </row>
    <row r="41" spans="1:3" x14ac:dyDescent="0.25">
      <c r="A41" s="5" t="str">
        <f t="shared" si="0"/>
        <v>2" x 3000#, B16.11</v>
      </c>
      <c r="B41" s="5">
        <f>IF(ISNUMBER(SEARCH($A$6,C41)),MAX($B$9:B40)+1,0)</f>
        <v>0</v>
      </c>
      <c r="C41" s="6" t="s">
        <v>123</v>
      </c>
    </row>
    <row r="42" spans="1:3" x14ac:dyDescent="0.25">
      <c r="A42" s="5" t="str">
        <f t="shared" si="0"/>
        <v>2" NPS, SORF, 150#  B16.5</v>
      </c>
      <c r="B42" s="5">
        <f>IF(ISNUMBER(SEARCH($A$6,C42)),MAX($B$9:B41)+1,0)</f>
        <v>15</v>
      </c>
      <c r="C42" s="6" t="s">
        <v>19</v>
      </c>
    </row>
    <row r="43" spans="1:3" x14ac:dyDescent="0.25">
      <c r="A43" s="5" t="str">
        <f t="shared" si="0"/>
        <v>2" NPS, SCH. 40 x 135 LG.</v>
      </c>
      <c r="B43" s="5">
        <f>IF(ISNUMBER(SEARCH($A$6,C43)),MAX($B$9:B42)+1,0)</f>
        <v>0</v>
      </c>
      <c r="C43" s="6" t="s">
        <v>20</v>
      </c>
    </row>
    <row r="44" spans="1:3" x14ac:dyDescent="0.25">
      <c r="A44" s="5" t="str">
        <f t="shared" si="0"/>
        <v>PIPE 1-1/2" NPS x SCH 80x1100 LG.</v>
      </c>
      <c r="B44" s="5">
        <f>IF(ISNUMBER(SEARCH($A$6,C44)),MAX($B$9:B43)+1,0)</f>
        <v>0</v>
      </c>
      <c r="C44" s="6" t="s">
        <v>111</v>
      </c>
    </row>
    <row r="45" spans="1:3" x14ac:dyDescent="0.25">
      <c r="A45" s="5" t="str">
        <f t="shared" si="0"/>
        <v>HALF COUPLING 2" x 3000# SOCKET WELDED  ,</v>
      </c>
      <c r="B45" s="5">
        <f>IF(ISNUMBER(SEARCH($A$6,C45)),MAX($B$9:B44)+1,0)</f>
        <v>0</v>
      </c>
      <c r="C45" s="6" t="s">
        <v>113</v>
      </c>
    </row>
    <row r="46" spans="1:3" x14ac:dyDescent="0.25">
      <c r="A46" s="5" t="str">
        <f t="shared" si="0"/>
        <v>2" NB  SORF,  150#</v>
      </c>
      <c r="B46" s="5">
        <f>IF(ISNUMBER(SEARCH($A$6,C46)),MAX($B$9:B45)+1,0)</f>
        <v>0</v>
      </c>
      <c r="C46" s="6" t="s">
        <v>21</v>
      </c>
    </row>
    <row r="47" spans="1:3" x14ac:dyDescent="0.25">
      <c r="A47" s="5" t="str">
        <f t="shared" si="0"/>
        <v>2" NB SCH. 80 x 108 LG.</v>
      </c>
      <c r="B47" s="5">
        <f>IF(ISNUMBER(SEARCH($A$6,C47)),MAX($B$9:B46)+1,0)</f>
        <v>16</v>
      </c>
      <c r="C47" s="6" t="s">
        <v>144</v>
      </c>
    </row>
    <row r="48" spans="1:3" x14ac:dyDescent="0.25">
      <c r="A48" s="5" t="str">
        <f t="shared" si="0"/>
        <v xml:space="preserve">2" x 3000# SOCKET WELDED ,HALF COUPLING </v>
      </c>
      <c r="B48" s="5">
        <f>IF(ISNUMBER(SEARCH($A$6,C48)),MAX($B$9:B47)+1,0)</f>
        <v>17</v>
      </c>
      <c r="C48" s="6" t="s">
        <v>15</v>
      </c>
    </row>
    <row r="49" spans="1:3" x14ac:dyDescent="0.25">
      <c r="A49" s="5" t="str">
        <f t="shared" si="0"/>
        <v>2" NB, SORF, 150#</v>
      </c>
      <c r="B49" s="5">
        <f>IF(ISNUMBER(SEARCH($A$6,C49)),MAX($B$9:B48)+1,0)</f>
        <v>18</v>
      </c>
      <c r="C49" s="6" t="s">
        <v>145</v>
      </c>
    </row>
    <row r="50" spans="1:3" x14ac:dyDescent="0.25">
      <c r="A50" s="5" t="str">
        <f t="shared" si="0"/>
        <v>Pipe2" NB SCH. 80 x 108 LG.</v>
      </c>
      <c r="B50" s="5">
        <f>IF(ISNUMBER(SEARCH($A$6,C50)),MAX($B$9:B49)+1,0)</f>
        <v>0</v>
      </c>
      <c r="C50" s="6" t="s">
        <v>134</v>
      </c>
    </row>
    <row r="51" spans="1:3" x14ac:dyDescent="0.25">
      <c r="A51" s="5" t="str">
        <f t="shared" si="0"/>
        <v>1 1/2" SCH 40 x 1280 LG.</v>
      </c>
      <c r="B51" s="5">
        <f>IF(ISNUMBER(SEARCH($A$6,C51)),MAX($B$9:B50)+1,0)</f>
        <v>0</v>
      </c>
      <c r="C51" s="6" t="s">
        <v>135</v>
      </c>
    </row>
    <row r="52" spans="1:3" x14ac:dyDescent="0.25">
      <c r="A52" s="5" t="str">
        <f t="shared" si="0"/>
        <v>1 1/2" NPS SCH 40 x 1235 LG.</v>
      </c>
      <c r="B52" s="5">
        <f>IF(ISNUMBER(SEARCH($A$6,C52)),MAX($B$9:B51)+1,0)</f>
        <v>19</v>
      </c>
      <c r="C52" s="6" t="s">
        <v>22</v>
      </c>
    </row>
    <row r="53" spans="1:3" x14ac:dyDescent="0.25">
      <c r="A53" s="5" t="str">
        <f t="shared" si="0"/>
        <v>Pipe 1 1/2" NPS SCH 40 x 1210 LG.</v>
      </c>
      <c r="B53" s="5">
        <f>IF(ISNUMBER(SEARCH($A$6,C53)),MAX($B$9:B52)+1,0)</f>
        <v>20</v>
      </c>
      <c r="C53" s="6" t="s">
        <v>23</v>
      </c>
    </row>
    <row r="54" spans="1:3" x14ac:dyDescent="0.25">
      <c r="A54" s="5" t="str">
        <f t="shared" si="0"/>
        <v>1 1/2" NPS SCH 40 x 1066 LG.</v>
      </c>
      <c r="B54" s="5">
        <f>IF(ISNUMBER(SEARCH($A$6,C54)),MAX($B$9:B53)+1,0)</f>
        <v>21</v>
      </c>
      <c r="C54" s="6" t="s">
        <v>146</v>
      </c>
    </row>
    <row r="55" spans="1:3" x14ac:dyDescent="0.25">
      <c r="A55" s="5" t="str">
        <f t="shared" si="0"/>
        <v>Pipe CS, 1 1/2" NPS SCH 40 x 1092 LG.</v>
      </c>
      <c r="B55" s="5">
        <f>IF(ISNUMBER(SEARCH($A$6,C55)),MAX($B$9:B54)+1,0)</f>
        <v>22</v>
      </c>
      <c r="C55" s="6" t="s">
        <v>147</v>
      </c>
    </row>
    <row r="56" spans="1:3" x14ac:dyDescent="0.25">
      <c r="A56" s="5" t="str">
        <f t="shared" si="0"/>
        <v>1 1/2" NPS SCH 40 x 37000 LG.</v>
      </c>
      <c r="B56" s="5">
        <f>IF(ISNUMBER(SEARCH($A$6,C56)),MAX($B$9:B55)+1,0)</f>
        <v>23</v>
      </c>
      <c r="C56" s="6" t="s">
        <v>24</v>
      </c>
    </row>
    <row r="57" spans="1:3" x14ac:dyDescent="0.25">
      <c r="A57" s="5" t="str">
        <f t="shared" si="0"/>
        <v>1 1/2" NPS SCH 40 x 38000 LG.</v>
      </c>
      <c r="B57" s="5">
        <f>IF(ISNUMBER(SEARCH($A$6,C57)),MAX($B$9:B56)+1,0)</f>
        <v>24</v>
      </c>
      <c r="C57" s="6" t="s">
        <v>25</v>
      </c>
    </row>
    <row r="58" spans="1:3" x14ac:dyDescent="0.25">
      <c r="A58" s="5" t="str">
        <f t="shared" si="0"/>
        <v>PIPE 1-1/2" x SCH 80 x 1100 LG.</v>
      </c>
      <c r="B58" s="5">
        <f>IF(ISNUMBER(SEARCH($A$6,C58)),MAX($B$9:B57)+1,0)</f>
        <v>25</v>
      </c>
      <c r="C58" s="6" t="s">
        <v>26</v>
      </c>
    </row>
    <row r="59" spans="1:3" x14ac:dyDescent="0.25">
      <c r="A59" s="5" t="str">
        <f t="shared" si="0"/>
        <v xml:space="preserve">2" NPS 3000# SOCKET WELD HALF COUPLING </v>
      </c>
      <c r="B59" s="5">
        <f>IF(ISNUMBER(SEARCH($A$6,C59)),MAX($B$9:B58)+1,0)</f>
        <v>26</v>
      </c>
      <c r="C59" s="6" t="s">
        <v>27</v>
      </c>
    </row>
    <row r="60" spans="1:3" x14ac:dyDescent="0.25">
      <c r="A60" s="5" t="str">
        <f t="shared" si="0"/>
        <v xml:space="preserve">2" NPS 150# SORF </v>
      </c>
      <c r="B60" s="5">
        <f>IF(ISNUMBER(SEARCH($A$6,C60)),MAX($B$9:B59)+1,0)</f>
        <v>0</v>
      </c>
      <c r="C60" s="6" t="s">
        <v>28</v>
      </c>
    </row>
    <row r="61" spans="1:3" x14ac:dyDescent="0.25">
      <c r="A61" s="5" t="str">
        <f t="shared" si="0"/>
        <v>2" NPS x SCH. 80 x 107 LG.</v>
      </c>
      <c r="B61" s="5">
        <f>IF(ISNUMBER(SEARCH($A$6,C61)),MAX($B$9:B60)+1,0)</f>
        <v>0</v>
      </c>
      <c r="C61" s="6" t="s">
        <v>29</v>
      </c>
    </row>
    <row r="62" spans="1:3" x14ac:dyDescent="0.25">
      <c r="A62" s="5" t="str">
        <f t="shared" si="0"/>
        <v>1 1/2" SCH 40 x 1280 LG.</v>
      </c>
      <c r="B62" s="5">
        <f>IF(ISNUMBER(SEARCH($A$6,C62)),MAX($B$9:B61)+1,0)</f>
        <v>0</v>
      </c>
      <c r="C62" s="6" t="s">
        <v>30</v>
      </c>
    </row>
    <row r="63" spans="1:3" x14ac:dyDescent="0.25">
      <c r="A63" s="5" t="str">
        <f t="shared" si="0"/>
        <v>1 1/2" NPS SCH 40 x 1235 LG.</v>
      </c>
      <c r="B63" s="5">
        <f>IF(ISNUMBER(SEARCH($A$6,C63)),MAX($B$9:B62)+1,0)</f>
        <v>0</v>
      </c>
      <c r="C63" s="6" t="s">
        <v>114</v>
      </c>
    </row>
    <row r="64" spans="1:3" x14ac:dyDescent="0.25">
      <c r="A64" s="5" t="str">
        <f t="shared" si="0"/>
        <v>1 1/2" NPS SCH 40 x 1210 LG.</v>
      </c>
      <c r="B64" s="5">
        <f>IF(ISNUMBER(SEARCH($A$6,C64)),MAX($B$9:B63)+1,0)</f>
        <v>0</v>
      </c>
      <c r="C64" s="6" t="s">
        <v>31</v>
      </c>
    </row>
    <row r="65" spans="1:3" x14ac:dyDescent="0.25">
      <c r="A65" s="5" t="str">
        <f t="shared" si="0"/>
        <v>1 1/2" NPS SCH 40 x 1066 LG.</v>
      </c>
      <c r="B65" s="5">
        <f>IF(ISNUMBER(SEARCH($A$6,C65)),MAX($B$9:B64)+1,0)</f>
        <v>0</v>
      </c>
      <c r="C65" s="6" t="s">
        <v>32</v>
      </c>
    </row>
    <row r="66" spans="1:3" x14ac:dyDescent="0.25">
      <c r="A66" s="5" t="str">
        <f t="shared" si="0"/>
        <v>1 1/2" NPS SCH 40 x 1092 LG.</v>
      </c>
      <c r="B66" s="5">
        <f>IF(ISNUMBER(SEARCH($A$6,C66)),MAX($B$9:B65)+1,0)</f>
        <v>27</v>
      </c>
      <c r="C66" s="6" t="s">
        <v>33</v>
      </c>
    </row>
    <row r="67" spans="1:3" x14ac:dyDescent="0.25">
      <c r="A67" s="5" t="str">
        <f t="shared" si="0"/>
        <v>1 1/2" NPS SCH 40 x 37000 LG.</v>
      </c>
      <c r="B67" s="5">
        <f>IF(ISNUMBER(SEARCH($A$6,C67)),MAX($B$9:B66)+1,0)</f>
        <v>28</v>
      </c>
      <c r="C67" s="6" t="s">
        <v>25</v>
      </c>
    </row>
    <row r="68" spans="1:3" x14ac:dyDescent="0.25">
      <c r="A68" s="5" t="str">
        <f t="shared" si="0"/>
        <v>1 1/2" NPS SCH 40 x 38000 LG.</v>
      </c>
      <c r="B68" s="5">
        <f>IF(ISNUMBER(SEARCH($A$6,C68)),MAX($B$9:B67)+1,0)</f>
        <v>29</v>
      </c>
      <c r="C68" s="6" t="s">
        <v>26</v>
      </c>
    </row>
    <row r="69" spans="1:3" x14ac:dyDescent="0.25">
      <c r="A69" s="5" t="str">
        <f t="shared" si="0"/>
        <v>PIPE 1-1/2" x SCH 80 x 1100 LG.</v>
      </c>
      <c r="B69" s="5">
        <f>IF(ISNUMBER(SEARCH($A$6,C69)),MAX($B$9:B68)+1,0)</f>
        <v>30</v>
      </c>
      <c r="C69" s="6" t="s">
        <v>34</v>
      </c>
    </row>
    <row r="70" spans="1:3" x14ac:dyDescent="0.25">
      <c r="A70" s="5" t="str">
        <f t="shared" si="0"/>
        <v xml:space="preserve">2" NPS 3000# SOCKET WELD HALF COUPLING </v>
      </c>
      <c r="B70" s="5">
        <f>IF(ISNUMBER(SEARCH($A$6,C70)),MAX($B$9:B69)+1,0)</f>
        <v>0</v>
      </c>
      <c r="C70" s="6" t="s">
        <v>32</v>
      </c>
    </row>
    <row r="71" spans="1:3" x14ac:dyDescent="0.25">
      <c r="A71" s="5" t="str">
        <f t="shared" si="0"/>
        <v xml:space="preserve">2" NPS 150# SORF </v>
      </c>
      <c r="B71" s="5">
        <f>IF(ISNUMBER(SEARCH($A$6,C71)),MAX($B$9:B70)+1,0)</f>
        <v>31</v>
      </c>
      <c r="C71" s="6" t="s">
        <v>33</v>
      </c>
    </row>
    <row r="72" spans="1:3" x14ac:dyDescent="0.25">
      <c r="A72" s="5" t="str">
        <f t="shared" si="0"/>
        <v>2" NPS x SCH. 80 x 107 LG.</v>
      </c>
      <c r="B72" s="5">
        <f>IF(ISNUMBER(SEARCH($A$6,C72)),MAX($B$9:B71)+1,0)</f>
        <v>32</v>
      </c>
      <c r="C72" s="6" t="s">
        <v>25</v>
      </c>
    </row>
    <row r="73" spans="1:3" x14ac:dyDescent="0.25">
      <c r="A73" s="5" t="str">
        <f t="shared" si="0"/>
        <v>90%%D L.R. ELBOW 1 1/2" NPS. x SCH.40</v>
      </c>
      <c r="B73" s="5">
        <f>IF(ISNUMBER(SEARCH($A$6,C73)),MAX($B$9:B72)+1,0)</f>
        <v>33</v>
      </c>
      <c r="C73" s="6" t="s">
        <v>26</v>
      </c>
    </row>
    <row r="74" spans="1:3" x14ac:dyDescent="0.25">
      <c r="A74" s="5" t="str">
        <f t="shared" si="0"/>
        <v>BLACK PIPE 1 1/2"NPS.xSCH.40x1225 LG.</v>
      </c>
      <c r="B74" s="5">
        <f>IF(ISNUMBER(SEARCH($A$6,C74)),MAX($B$9:B73)+1,0)</f>
        <v>34</v>
      </c>
      <c r="C74" s="6" t="s">
        <v>34</v>
      </c>
    </row>
    <row r="75" spans="1:3" x14ac:dyDescent="0.25">
      <c r="A75" s="5" t="str">
        <f t="shared" ref="A75:A138" si="1">IFERROR(VLOOKUP(ROW()-9,$B$10:$C$204,2,0),"")</f>
        <v>BLACK PIPE 1 1/2"NPS.xSCH.40x10500 LG.</v>
      </c>
      <c r="B75" s="5">
        <f>IF(ISNUMBER(SEARCH($A$6,C75)),MAX($B$9:B74)+1,0)</f>
        <v>0</v>
      </c>
      <c r="C75" s="6" t="s">
        <v>17</v>
      </c>
    </row>
    <row r="76" spans="1:3" x14ac:dyDescent="0.25">
      <c r="A76" s="5" t="str">
        <f t="shared" si="1"/>
        <v>BLACK PIPE 1 1/2"NPS.xSCH.40x10500 LG.</v>
      </c>
      <c r="B76" s="5">
        <f>IF(ISNUMBER(SEARCH($A$6,C76)),MAX($B$9:B75)+1,0)</f>
        <v>0</v>
      </c>
      <c r="C76" s="6" t="s">
        <v>18</v>
      </c>
    </row>
    <row r="77" spans="1:3" x14ac:dyDescent="0.25">
      <c r="A77" s="5" t="str">
        <f t="shared" si="1"/>
        <v>90%%D L.R. ELBOW 1 1/2" NB. x SCH.40</v>
      </c>
      <c r="B77" s="5">
        <f>IF(ISNUMBER(SEARCH($A$6,C77)),MAX($B$9:B76)+1,0)</f>
        <v>35</v>
      </c>
      <c r="C77" s="6" t="s">
        <v>35</v>
      </c>
    </row>
    <row r="78" spans="1:3" x14ac:dyDescent="0.25">
      <c r="A78" s="5" t="str">
        <f t="shared" si="1"/>
        <v>1 1/2"NPS SCH. 40 PIPE x 33000 LG</v>
      </c>
      <c r="B78" s="5">
        <f>IF(ISNUMBER(SEARCH($A$6,C78)),MAX($B$9:B77)+1,0)</f>
        <v>0</v>
      </c>
      <c r="C78" s="6" t="s">
        <v>136</v>
      </c>
    </row>
    <row r="79" spans="1:3" x14ac:dyDescent="0.25">
      <c r="A79" s="5" t="str">
        <f t="shared" si="1"/>
        <v>PIPE  1 1/2"NPS SCH. 40 x 33000 LG</v>
      </c>
      <c r="B79" s="5">
        <f>IF(ISNUMBER(SEARCH($A$6,C79)),MAX($B$9:B78)+1,0)</f>
        <v>0</v>
      </c>
      <c r="C79" s="6" t="s">
        <v>125</v>
      </c>
    </row>
    <row r="80" spans="1:3" x14ac:dyDescent="0.25">
      <c r="A80" s="5" t="str">
        <f t="shared" si="1"/>
        <v>1 1/2"NPS SCH. 40 PIPEx1090 LG</v>
      </c>
      <c r="B80" s="5">
        <f>IF(ISNUMBER(SEARCH($A$6,C80)),MAX($B$9:B79)+1,0)</f>
        <v>0</v>
      </c>
      <c r="C80" s="6" t="s">
        <v>126</v>
      </c>
    </row>
    <row r="81" spans="1:3" x14ac:dyDescent="0.25">
      <c r="A81" s="5" t="str">
        <f t="shared" si="1"/>
        <v>1 1/2" NPS x SCH. 40 x 1170 LG.</v>
      </c>
      <c r="B81" s="5">
        <f>IF(ISNUMBER(SEARCH($A$6,C81)),MAX($B$9:B80)+1,0)</f>
        <v>36</v>
      </c>
      <c r="C81" s="6" t="s">
        <v>140</v>
      </c>
    </row>
    <row r="82" spans="1:3" x14ac:dyDescent="0.25">
      <c r="A82" s="5" t="str">
        <f t="shared" si="1"/>
        <v>1 1/2" NPS x SCH. 40 x  30000 LG.</v>
      </c>
      <c r="B82" s="5">
        <f>IF(ISNUMBER(SEARCH($A$6,C82)),MAX($B$9:B81)+1,0)</f>
        <v>37</v>
      </c>
      <c r="C82" s="6" t="s">
        <v>36</v>
      </c>
    </row>
    <row r="83" spans="1:3" x14ac:dyDescent="0.25">
      <c r="A83" s="5" t="str">
        <f t="shared" si="1"/>
        <v>1 1/2" NPS x SCH. 40 x  30000 LG.</v>
      </c>
      <c r="B83" s="5">
        <f>IF(ISNUMBER(SEARCH($A$6,C83)),MAX($B$9:B82)+1,0)</f>
        <v>38</v>
      </c>
      <c r="C83" s="6" t="s">
        <v>37</v>
      </c>
    </row>
    <row r="84" spans="1:3" x14ac:dyDescent="0.25">
      <c r="A84" s="5" t="str">
        <f t="shared" si="1"/>
        <v>1 1/2" NPS x SCH. 40 x 1040 LG.</v>
      </c>
      <c r="B84" s="5">
        <f>IF(ISNUMBER(SEARCH($A$6,C84)),MAX($B$9:B83)+1,0)</f>
        <v>39</v>
      </c>
      <c r="C84" s="6" t="s">
        <v>38</v>
      </c>
    </row>
    <row r="85" spans="1:3" x14ac:dyDescent="0.25">
      <c r="A85" s="5" t="str">
        <f t="shared" si="1"/>
        <v>1 1/2" NPS x SCH. 40 x 1247 LG.</v>
      </c>
      <c r="B85" s="5">
        <f>IF(ISNUMBER(SEARCH($A$6,C85)),MAX($B$9:B84)+1,0)</f>
        <v>40</v>
      </c>
      <c r="C85" s="6" t="s">
        <v>39</v>
      </c>
    </row>
    <row r="86" spans="1:3" x14ac:dyDescent="0.25">
      <c r="A86" s="5" t="str">
        <f t="shared" si="1"/>
        <v>1 1/2" NPS x SCH. 40 x 1090 LG.</v>
      </c>
      <c r="B86" s="5">
        <f>IF(ISNUMBER(SEARCH($A$6,C86)),MAX($B$9:B85)+1,0)</f>
        <v>41</v>
      </c>
      <c r="C86" s="6" t="s">
        <v>141</v>
      </c>
    </row>
    <row r="87" spans="1:3" x14ac:dyDescent="0.25">
      <c r="A87" s="5" t="str">
        <f t="shared" si="1"/>
        <v>2" NPS. SCH. 80 x 3575 LG.</v>
      </c>
      <c r="B87" s="5">
        <f>IF(ISNUMBER(SEARCH($A$6,C87)),MAX($B$9:B86)+1,0)</f>
        <v>42</v>
      </c>
      <c r="C87" s="6" t="s">
        <v>40</v>
      </c>
    </row>
    <row r="88" spans="1:3" x14ac:dyDescent="0.25">
      <c r="A88" s="5" t="str">
        <f t="shared" si="1"/>
        <v xml:space="preserve">2" x 3000# </v>
      </c>
      <c r="B88" s="5">
        <f>IF(ISNUMBER(SEARCH($A$6,C88)),MAX($B$9:B87)+1,0)</f>
        <v>43</v>
      </c>
      <c r="C88" s="6" t="s">
        <v>41</v>
      </c>
    </row>
    <row r="89" spans="1:3" x14ac:dyDescent="0.25">
      <c r="A89" s="5" t="str">
        <f t="shared" si="1"/>
        <v>2" NB, WNRF, 150#</v>
      </c>
      <c r="B89" s="5">
        <f>IF(ISNUMBER(SEARCH($A$6,C89)),MAX($B$9:B88)+1,0)</f>
        <v>44</v>
      </c>
      <c r="C89" s="6" t="s">
        <v>142</v>
      </c>
    </row>
    <row r="90" spans="1:3" x14ac:dyDescent="0.25">
      <c r="A90" s="5" t="str">
        <f t="shared" si="1"/>
        <v>2" NB SCH. 40 x 108 LG.</v>
      </c>
      <c r="B90" s="5">
        <f>IF(ISNUMBER(SEARCH($A$6,C90)),MAX($B$9:B89)+1,0)</f>
        <v>45</v>
      </c>
      <c r="C90" s="6" t="s">
        <v>43</v>
      </c>
    </row>
    <row r="91" spans="1:3" x14ac:dyDescent="0.25">
      <c r="A91" s="5" t="str">
        <f t="shared" si="1"/>
        <v>PIPE 1-1/2" NPS x SCH 80x1100 LG.</v>
      </c>
      <c r="B91" s="5">
        <f>IF(ISNUMBER(SEARCH($A$6,C91)),MAX($B$9:B90)+1,0)</f>
        <v>46</v>
      </c>
      <c r="C91" s="6" t="s">
        <v>143</v>
      </c>
    </row>
    <row r="92" spans="1:3" x14ac:dyDescent="0.25">
      <c r="A92" s="5" t="str">
        <f t="shared" si="1"/>
        <v>2" x 3000# SOCKETWELDED  HALF COUPLING</v>
      </c>
      <c r="B92" s="5">
        <f>IF(ISNUMBER(SEARCH($A$6,C92)),MAX($B$9:B91)+1,0)</f>
        <v>47</v>
      </c>
      <c r="C92" s="6" t="s">
        <v>45</v>
      </c>
    </row>
    <row r="93" spans="1:3" x14ac:dyDescent="0.25">
      <c r="A93" s="5" t="str">
        <f t="shared" si="1"/>
        <v>2" NPS  SORF, 150#</v>
      </c>
      <c r="B93" s="5">
        <f>IF(ISNUMBER(SEARCH($A$6,C93)),MAX($B$9:B92)+1,0)</f>
        <v>48</v>
      </c>
      <c r="C93" s="6" t="s">
        <v>46</v>
      </c>
    </row>
    <row r="94" spans="1:3" x14ac:dyDescent="0.25">
      <c r="A94" s="5" t="str">
        <f t="shared" si="1"/>
        <v/>
      </c>
      <c r="B94" s="5">
        <f>IF(ISNUMBER(SEARCH($A$6,C94)),MAX($B$9:B93)+1,0)</f>
        <v>0</v>
      </c>
      <c r="C94" s="6" t="s">
        <v>47</v>
      </c>
    </row>
    <row r="95" spans="1:3" x14ac:dyDescent="0.25">
      <c r="A95" s="5" t="str">
        <f t="shared" si="1"/>
        <v/>
      </c>
      <c r="B95" s="5">
        <f>IF(ISNUMBER(SEARCH($A$6,C95)),MAX($B$9:B94)+1,0)</f>
        <v>0</v>
      </c>
      <c r="C95" s="6" t="s">
        <v>48</v>
      </c>
    </row>
    <row r="96" spans="1:3" x14ac:dyDescent="0.25">
      <c r="A96" s="5" t="str">
        <f t="shared" si="1"/>
        <v/>
      </c>
      <c r="B96" s="5">
        <f>IF(ISNUMBER(SEARCH($A$6,C96)),MAX($B$9:B95)+1,0)</f>
        <v>0</v>
      </c>
      <c r="C96" s="6" t="s">
        <v>49</v>
      </c>
    </row>
    <row r="97" spans="1:3" x14ac:dyDescent="0.25">
      <c r="A97" s="5" t="str">
        <f t="shared" si="1"/>
        <v/>
      </c>
      <c r="B97" s="5">
        <f>IF(ISNUMBER(SEARCH($A$6,C97)),MAX($B$9:B96)+1,0)</f>
        <v>0</v>
      </c>
      <c r="C97" s="6" t="s">
        <v>50</v>
      </c>
    </row>
    <row r="98" spans="1:3" x14ac:dyDescent="0.25">
      <c r="A98" s="5" t="str">
        <f t="shared" si="1"/>
        <v/>
      </c>
      <c r="B98" s="5">
        <f>IF(ISNUMBER(SEARCH($A$6,C98)),MAX($B$9:B97)+1,0)</f>
        <v>0</v>
      </c>
      <c r="C98" s="6" t="s">
        <v>51</v>
      </c>
    </row>
    <row r="99" spans="1:3" x14ac:dyDescent="0.25">
      <c r="A99" s="5" t="str">
        <f t="shared" si="1"/>
        <v/>
      </c>
      <c r="B99" s="5">
        <f>IF(ISNUMBER(SEARCH($A$6,C99)),MAX($B$9:B98)+1,0)</f>
        <v>0</v>
      </c>
      <c r="C99" s="6" t="s">
        <v>17</v>
      </c>
    </row>
    <row r="100" spans="1:3" x14ac:dyDescent="0.25">
      <c r="A100" s="5" t="str">
        <f t="shared" si="1"/>
        <v/>
      </c>
      <c r="B100" s="5">
        <f>IF(ISNUMBER(SEARCH($A$6,C100)),MAX($B$9:B99)+1,0)</f>
        <v>49</v>
      </c>
      <c r="C100" s="6" t="s">
        <v>52</v>
      </c>
    </row>
    <row r="101" spans="1:3" x14ac:dyDescent="0.25">
      <c r="A101" s="5" t="str">
        <f t="shared" si="1"/>
        <v/>
      </c>
      <c r="B101" s="5">
        <f>IF(ISNUMBER(SEARCH($A$6,C101)),MAX($B$9:B100)+1,0)</f>
        <v>0</v>
      </c>
      <c r="C101" s="6" t="s">
        <v>20</v>
      </c>
    </row>
    <row r="102" spans="1:3" x14ac:dyDescent="0.25">
      <c r="A102" s="5" t="str">
        <f t="shared" si="1"/>
        <v/>
      </c>
      <c r="B102" s="5">
        <f>IF(ISNUMBER(SEARCH($A$6,C102)),MAX($B$9:B101)+1,0)</f>
        <v>0</v>
      </c>
      <c r="C102" s="6" t="s">
        <v>115</v>
      </c>
    </row>
    <row r="103" spans="1:3" x14ac:dyDescent="0.25">
      <c r="A103" s="5" t="str">
        <f t="shared" si="1"/>
        <v/>
      </c>
      <c r="B103" s="5">
        <f>IF(ISNUMBER(SEARCH($A$6,C103)),MAX($B$9:B102)+1,0)</f>
        <v>0</v>
      </c>
      <c r="C103" s="6" t="s">
        <v>53</v>
      </c>
    </row>
    <row r="104" spans="1:3" x14ac:dyDescent="0.25">
      <c r="A104" s="5" t="str">
        <f t="shared" si="1"/>
        <v/>
      </c>
      <c r="B104" s="5">
        <f>IF(ISNUMBER(SEARCH($A$6,C104)),MAX($B$9:B103)+1,0)</f>
        <v>50</v>
      </c>
      <c r="C104" s="6" t="s">
        <v>54</v>
      </c>
    </row>
    <row r="105" spans="1:3" x14ac:dyDescent="0.25">
      <c r="A105" s="5" t="str">
        <f t="shared" si="1"/>
        <v/>
      </c>
      <c r="B105" s="5">
        <f>IF(ISNUMBER(SEARCH($A$6,C105)),MAX($B$9:B104)+1,0)</f>
        <v>51</v>
      </c>
      <c r="C105" s="6" t="s">
        <v>55</v>
      </c>
    </row>
    <row r="106" spans="1:3" x14ac:dyDescent="0.25">
      <c r="A106" s="5" t="str">
        <f t="shared" si="1"/>
        <v/>
      </c>
      <c r="B106" s="5">
        <f>IF(ISNUMBER(SEARCH($A$6,C106)),MAX($B$9:B105)+1,0)</f>
        <v>52</v>
      </c>
      <c r="C106" s="6" t="s">
        <v>56</v>
      </c>
    </row>
    <row r="107" spans="1:3" x14ac:dyDescent="0.25">
      <c r="A107" s="5" t="str">
        <f t="shared" si="1"/>
        <v/>
      </c>
      <c r="B107" s="5">
        <f>IF(ISNUMBER(SEARCH($A$6,C107)),MAX($B$9:B106)+1,0)</f>
        <v>0</v>
      </c>
      <c r="C107" s="6" t="s">
        <v>57</v>
      </c>
    </row>
    <row r="108" spans="1:3" x14ac:dyDescent="0.25">
      <c r="A108" s="5" t="str">
        <f t="shared" si="1"/>
        <v/>
      </c>
      <c r="B108" s="5">
        <f>IF(ISNUMBER(SEARCH($A$6,C108)),MAX($B$9:B107)+1,0)</f>
        <v>0</v>
      </c>
      <c r="C108" s="6" t="s">
        <v>137</v>
      </c>
    </row>
    <row r="109" spans="1:3" x14ac:dyDescent="0.25">
      <c r="A109" s="5" t="str">
        <f t="shared" si="1"/>
        <v/>
      </c>
      <c r="B109" s="5">
        <f>IF(ISNUMBER(SEARCH($A$6,C109)),MAX($B$9:B108)+1,0)</f>
        <v>0</v>
      </c>
      <c r="C109" s="6" t="s">
        <v>58</v>
      </c>
    </row>
    <row r="110" spans="1:3" x14ac:dyDescent="0.25">
      <c r="A110" s="5" t="str">
        <f t="shared" si="1"/>
        <v/>
      </c>
      <c r="B110" s="5">
        <f>IF(ISNUMBER(SEARCH($A$6,C110)),MAX($B$9:B109)+1,0)</f>
        <v>0</v>
      </c>
      <c r="C110" s="6" t="s">
        <v>59</v>
      </c>
    </row>
    <row r="111" spans="1:3" x14ac:dyDescent="0.25">
      <c r="A111" s="5" t="str">
        <f t="shared" si="1"/>
        <v/>
      </c>
      <c r="B111" s="5">
        <f>IF(ISNUMBER(SEARCH($A$6,C111)),MAX($B$9:B110)+1,0)</f>
        <v>0</v>
      </c>
      <c r="C111" s="6" t="s">
        <v>60</v>
      </c>
    </row>
    <row r="112" spans="1:3" x14ac:dyDescent="0.25">
      <c r="A112" s="5" t="str">
        <f t="shared" si="1"/>
        <v/>
      </c>
      <c r="B112" s="5">
        <f>IF(ISNUMBER(SEARCH($A$6,C112)),MAX($B$9:B111)+1,0)</f>
        <v>0</v>
      </c>
      <c r="C112" s="6" t="s">
        <v>61</v>
      </c>
    </row>
    <row r="113" spans="1:3" x14ac:dyDescent="0.25">
      <c r="A113" s="5" t="str">
        <f t="shared" si="1"/>
        <v/>
      </c>
      <c r="B113" s="5">
        <f>IF(ISNUMBER(SEARCH($A$6,C113)),MAX($B$9:B112)+1,0)</f>
        <v>0</v>
      </c>
      <c r="C113" s="6" t="s">
        <v>62</v>
      </c>
    </row>
    <row r="114" spans="1:3" x14ac:dyDescent="0.25">
      <c r="A114" s="5" t="str">
        <f t="shared" si="1"/>
        <v/>
      </c>
      <c r="B114" s="5">
        <f>IF(ISNUMBER(SEARCH($A$6,C114)),MAX($B$9:B113)+1,0)</f>
        <v>53</v>
      </c>
      <c r="C114" s="6" t="s">
        <v>40</v>
      </c>
    </row>
    <row r="115" spans="1:3" x14ac:dyDescent="0.25">
      <c r="A115" s="5" t="str">
        <f t="shared" si="1"/>
        <v/>
      </c>
      <c r="B115" s="5">
        <f>IF(ISNUMBER(SEARCH($A$6,C115)),MAX($B$9:B114)+1,0)</f>
        <v>54</v>
      </c>
      <c r="C115" s="6" t="s">
        <v>41</v>
      </c>
    </row>
    <row r="116" spans="1:3" x14ac:dyDescent="0.25">
      <c r="A116" s="5" t="str">
        <f t="shared" si="1"/>
        <v/>
      </c>
      <c r="B116" s="5">
        <f>IF(ISNUMBER(SEARCH($A$6,C116)),MAX($B$9:B115)+1,0)</f>
        <v>55</v>
      </c>
      <c r="C116" s="6" t="s">
        <v>42</v>
      </c>
    </row>
    <row r="117" spans="1:3" x14ac:dyDescent="0.25">
      <c r="A117" s="5" t="str">
        <f t="shared" si="1"/>
        <v/>
      </c>
      <c r="B117" s="5">
        <f>IF(ISNUMBER(SEARCH($A$6,C117)),MAX($B$9:B116)+1,0)</f>
        <v>56</v>
      </c>
      <c r="C117" s="6" t="s">
        <v>43</v>
      </c>
    </row>
    <row r="118" spans="1:3" x14ac:dyDescent="0.25">
      <c r="A118" s="5" t="str">
        <f t="shared" si="1"/>
        <v/>
      </c>
      <c r="B118" s="5">
        <f>IF(ISNUMBER(SEARCH($A$6,C118)),MAX($B$9:B117)+1,0)</f>
        <v>57</v>
      </c>
      <c r="C118" s="6" t="s">
        <v>44</v>
      </c>
    </row>
    <row r="119" spans="1:3" x14ac:dyDescent="0.25">
      <c r="A119" s="5" t="str">
        <f t="shared" si="1"/>
        <v/>
      </c>
      <c r="B119" s="5">
        <f>IF(ISNUMBER(SEARCH($A$6,C119)),MAX($B$9:B118)+1,0)</f>
        <v>58</v>
      </c>
      <c r="C119" s="6" t="s">
        <v>45</v>
      </c>
    </row>
    <row r="120" spans="1:3" x14ac:dyDescent="0.25">
      <c r="A120" s="5" t="str">
        <f t="shared" si="1"/>
        <v/>
      </c>
      <c r="B120" s="5">
        <f>IF(ISNUMBER(SEARCH($A$6,C120)),MAX($B$9:B119)+1,0)</f>
        <v>59</v>
      </c>
      <c r="C120" s="6" t="s">
        <v>46</v>
      </c>
    </row>
    <row r="121" spans="1:3" x14ac:dyDescent="0.25">
      <c r="A121" s="5" t="str">
        <f t="shared" si="1"/>
        <v/>
      </c>
      <c r="B121" s="5">
        <f>IF(ISNUMBER(SEARCH($A$6,C121)),MAX($B$9:B120)+1,0)</f>
        <v>0</v>
      </c>
      <c r="C121" s="6" t="s">
        <v>127</v>
      </c>
    </row>
    <row r="122" spans="1:3" x14ac:dyDescent="0.25">
      <c r="A122" s="5" t="str">
        <f t="shared" si="1"/>
        <v/>
      </c>
      <c r="B122" s="5">
        <f>IF(ISNUMBER(SEARCH($A$6,C122)),MAX($B$9:B121)+1,0)</f>
        <v>0</v>
      </c>
      <c r="C122" s="6" t="s">
        <v>48</v>
      </c>
    </row>
    <row r="123" spans="1:3" x14ac:dyDescent="0.25">
      <c r="A123" s="5" t="str">
        <f t="shared" si="1"/>
        <v/>
      </c>
      <c r="B123" s="5">
        <f>IF(ISNUMBER(SEARCH($A$6,C123)),MAX($B$9:B122)+1,0)</f>
        <v>0</v>
      </c>
      <c r="C123" s="6" t="s">
        <v>49</v>
      </c>
    </row>
    <row r="124" spans="1:3" x14ac:dyDescent="0.25">
      <c r="A124" s="5" t="str">
        <f t="shared" si="1"/>
        <v/>
      </c>
      <c r="B124" s="5">
        <f>IF(ISNUMBER(SEARCH($A$6,C124)),MAX($B$9:B123)+1,0)</f>
        <v>0</v>
      </c>
      <c r="C124" s="6" t="s">
        <v>50</v>
      </c>
    </row>
    <row r="125" spans="1:3" x14ac:dyDescent="0.25">
      <c r="A125" s="5" t="str">
        <f t="shared" si="1"/>
        <v/>
      </c>
      <c r="B125" s="5">
        <f>IF(ISNUMBER(SEARCH($A$6,C125)),MAX($B$9:B124)+1,0)</f>
        <v>0</v>
      </c>
      <c r="C125" s="6" t="s">
        <v>51</v>
      </c>
    </row>
    <row r="126" spans="1:3" x14ac:dyDescent="0.25">
      <c r="A126" s="5" t="str">
        <f t="shared" si="1"/>
        <v/>
      </c>
      <c r="B126" s="5">
        <f>IF(ISNUMBER(SEARCH($A$6,C126)),MAX($B$9:B125)+1,0)</f>
        <v>0</v>
      </c>
      <c r="C126" s="6" t="s">
        <v>17</v>
      </c>
    </row>
    <row r="127" spans="1:3" x14ac:dyDescent="0.25">
      <c r="A127" s="5" t="str">
        <f t="shared" si="1"/>
        <v/>
      </c>
      <c r="B127" s="5">
        <f>IF(ISNUMBER(SEARCH($A$6,C127)),MAX($B$9:B126)+1,0)</f>
        <v>60</v>
      </c>
      <c r="C127" s="6" t="s">
        <v>52</v>
      </c>
    </row>
    <row r="128" spans="1:3" x14ac:dyDescent="0.25">
      <c r="A128" s="5" t="str">
        <f t="shared" si="1"/>
        <v/>
      </c>
      <c r="B128" s="5">
        <f>IF(ISNUMBER(SEARCH($A$6,C128)),MAX($B$9:B127)+1,0)</f>
        <v>0</v>
      </c>
      <c r="C128" s="6" t="s">
        <v>20</v>
      </c>
    </row>
    <row r="129" spans="1:3" x14ac:dyDescent="0.25">
      <c r="A129" s="5" t="str">
        <f t="shared" si="1"/>
        <v/>
      </c>
      <c r="B129" s="5">
        <f>IF(ISNUMBER(SEARCH($A$6,C129)),MAX($B$9:B128)+1,0)</f>
        <v>0</v>
      </c>
      <c r="C129" s="6" t="s">
        <v>128</v>
      </c>
    </row>
    <row r="130" spans="1:3" x14ac:dyDescent="0.25">
      <c r="A130" s="5" t="str">
        <f t="shared" si="1"/>
        <v/>
      </c>
      <c r="B130" s="5">
        <f>IF(ISNUMBER(SEARCH($A$6,C130)),MAX($B$9:B129)+1,0)</f>
        <v>0</v>
      </c>
      <c r="C130" s="6" t="s">
        <v>53</v>
      </c>
    </row>
    <row r="131" spans="1:3" x14ac:dyDescent="0.25">
      <c r="A131" s="5" t="str">
        <f t="shared" si="1"/>
        <v/>
      </c>
      <c r="B131" s="5">
        <f>IF(ISNUMBER(SEARCH($A$6,C131)),MAX($B$9:B130)+1,0)</f>
        <v>61</v>
      </c>
      <c r="C131" s="6" t="s">
        <v>54</v>
      </c>
    </row>
    <row r="132" spans="1:3" x14ac:dyDescent="0.25">
      <c r="A132" s="5" t="str">
        <f t="shared" si="1"/>
        <v/>
      </c>
      <c r="B132" s="5">
        <f>IF(ISNUMBER(SEARCH($A$6,C132)),MAX($B$9:B131)+1,0)</f>
        <v>62</v>
      </c>
      <c r="C132" s="6" t="s">
        <v>55</v>
      </c>
    </row>
    <row r="133" spans="1:3" x14ac:dyDescent="0.25">
      <c r="A133" s="5" t="str">
        <f t="shared" si="1"/>
        <v/>
      </c>
      <c r="B133" s="5">
        <f>IF(ISNUMBER(SEARCH($A$6,C133)),MAX($B$9:B132)+1,0)</f>
        <v>63</v>
      </c>
      <c r="C133" s="6" t="s">
        <v>56</v>
      </c>
    </row>
    <row r="134" spans="1:3" x14ac:dyDescent="0.25">
      <c r="A134" s="5" t="str">
        <f t="shared" si="1"/>
        <v/>
      </c>
      <c r="B134" s="5">
        <f>IF(ISNUMBER(SEARCH($A$6,C134)),MAX($B$9:B133)+1,0)</f>
        <v>0</v>
      </c>
      <c r="C134" s="6" t="s">
        <v>57</v>
      </c>
    </row>
    <row r="135" spans="1:3" x14ac:dyDescent="0.25">
      <c r="A135" s="5" t="str">
        <f t="shared" si="1"/>
        <v/>
      </c>
      <c r="B135" s="5">
        <f>IF(ISNUMBER(SEARCH($A$6,C135)),MAX($B$9:B134)+1,0)</f>
        <v>0</v>
      </c>
      <c r="C135" s="6" t="s">
        <v>138</v>
      </c>
    </row>
    <row r="136" spans="1:3" x14ac:dyDescent="0.25">
      <c r="A136" s="5" t="str">
        <f t="shared" si="1"/>
        <v/>
      </c>
      <c r="B136" s="5">
        <f>IF(ISNUMBER(SEARCH($A$6,C136)),MAX($B$9:B135)+1,0)</f>
        <v>0</v>
      </c>
      <c r="C136" s="6" t="s">
        <v>58</v>
      </c>
    </row>
    <row r="137" spans="1:3" x14ac:dyDescent="0.25">
      <c r="A137" s="5" t="str">
        <f t="shared" si="1"/>
        <v/>
      </c>
      <c r="B137" s="5">
        <f>IF(ISNUMBER(SEARCH($A$6,C137)),MAX($B$9:B136)+1,0)</f>
        <v>0</v>
      </c>
      <c r="C137" s="6" t="s">
        <v>59</v>
      </c>
    </row>
    <row r="138" spans="1:3" x14ac:dyDescent="0.25">
      <c r="A138" s="5" t="str">
        <f t="shared" si="1"/>
        <v/>
      </c>
      <c r="B138" s="5">
        <f>IF(ISNUMBER(SEARCH($A$6,C138)),MAX($B$9:B137)+1,0)</f>
        <v>0</v>
      </c>
      <c r="C138" s="6" t="s">
        <v>60</v>
      </c>
    </row>
    <row r="139" spans="1:3" x14ac:dyDescent="0.25">
      <c r="A139" s="5" t="str">
        <f t="shared" ref="A139:A202" si="2">IFERROR(VLOOKUP(ROW()-9,$B$10:$C$204,2,0),"")</f>
        <v/>
      </c>
      <c r="B139" s="5">
        <f>IF(ISNUMBER(SEARCH($A$6,C139)),MAX($B$9:B138)+1,0)</f>
        <v>0</v>
      </c>
      <c r="C139" s="6" t="s">
        <v>61</v>
      </c>
    </row>
    <row r="140" spans="1:3" x14ac:dyDescent="0.25">
      <c r="A140" s="5" t="str">
        <f t="shared" si="2"/>
        <v/>
      </c>
      <c r="B140" s="5">
        <f>IF(ISNUMBER(SEARCH($A$6,C140)),MAX($B$9:B139)+1,0)</f>
        <v>0</v>
      </c>
      <c r="C140" s="6" t="s">
        <v>62</v>
      </c>
    </row>
    <row r="141" spans="1:3" x14ac:dyDescent="0.25">
      <c r="A141" s="5" t="str">
        <f t="shared" si="2"/>
        <v/>
      </c>
      <c r="B141" s="5">
        <f>IF(ISNUMBER(SEARCH($A$6,C141)),MAX($B$9:B140)+1,0)</f>
        <v>64</v>
      </c>
      <c r="C141" s="6" t="s">
        <v>63</v>
      </c>
    </row>
    <row r="142" spans="1:3" x14ac:dyDescent="0.25">
      <c r="A142" s="5" t="str">
        <f t="shared" si="2"/>
        <v/>
      </c>
      <c r="B142" s="5">
        <f>IF(ISNUMBER(SEARCH($A$6,C142)),MAX($B$9:B141)+1,0)</f>
        <v>65</v>
      </c>
      <c r="C142" s="6" t="s">
        <v>64</v>
      </c>
    </row>
    <row r="143" spans="1:3" x14ac:dyDescent="0.25">
      <c r="A143" s="5" t="str">
        <f t="shared" si="2"/>
        <v/>
      </c>
      <c r="B143" s="5">
        <f>IF(ISNUMBER(SEARCH($A$6,C143)),MAX($B$9:B142)+1,0)</f>
        <v>66</v>
      </c>
      <c r="C143" s="6" t="s">
        <v>65</v>
      </c>
    </row>
    <row r="144" spans="1:3" x14ac:dyDescent="0.25">
      <c r="A144" s="5" t="str">
        <f t="shared" si="2"/>
        <v/>
      </c>
      <c r="B144" s="5">
        <f>IF(ISNUMBER(SEARCH($A$6,C144)),MAX($B$9:B143)+1,0)</f>
        <v>67</v>
      </c>
      <c r="C144" s="6" t="s">
        <v>65</v>
      </c>
    </row>
    <row r="145" spans="1:3" x14ac:dyDescent="0.25">
      <c r="A145" s="5" t="str">
        <f t="shared" si="2"/>
        <v/>
      </c>
      <c r="B145" s="5">
        <f>IF(ISNUMBER(SEARCH($A$6,C145)),MAX($B$9:B144)+1,0)</f>
        <v>68</v>
      </c>
      <c r="C145" s="6" t="s">
        <v>66</v>
      </c>
    </row>
    <row r="146" spans="1:3" x14ac:dyDescent="0.25">
      <c r="A146" s="5" t="str">
        <f t="shared" si="2"/>
        <v/>
      </c>
      <c r="B146" s="5">
        <f>IF(ISNUMBER(SEARCH($A$6,C146)),MAX($B$9:B145)+1,0)</f>
        <v>69</v>
      </c>
      <c r="C146" s="6" t="s">
        <v>67</v>
      </c>
    </row>
    <row r="147" spans="1:3" x14ac:dyDescent="0.25">
      <c r="A147" s="5" t="str">
        <f t="shared" si="2"/>
        <v/>
      </c>
      <c r="B147" s="5">
        <f>IF(ISNUMBER(SEARCH($A$6,C147)),MAX($B$9:B146)+1,0)</f>
        <v>70</v>
      </c>
      <c r="C147" s="6" t="s">
        <v>149</v>
      </c>
    </row>
    <row r="148" spans="1:3" x14ac:dyDescent="0.25">
      <c r="A148" s="5" t="str">
        <f t="shared" si="2"/>
        <v/>
      </c>
      <c r="B148" s="5">
        <f>IF(ISNUMBER(SEARCH($A$6,C148)),MAX($B$9:B147)+1,0)</f>
        <v>71</v>
      </c>
      <c r="C148" s="6" t="s">
        <v>68</v>
      </c>
    </row>
    <row r="149" spans="1:3" x14ac:dyDescent="0.25">
      <c r="A149" s="5" t="str">
        <f t="shared" si="2"/>
        <v/>
      </c>
      <c r="B149" s="5">
        <f>IF(ISNUMBER(SEARCH($A$6,C149)),MAX($B$9:B148)+1,0)</f>
        <v>72</v>
      </c>
      <c r="C149" s="6" t="s">
        <v>69</v>
      </c>
    </row>
    <row r="150" spans="1:3" x14ac:dyDescent="0.25">
      <c r="A150" s="5" t="str">
        <f t="shared" si="2"/>
        <v/>
      </c>
      <c r="B150" s="5">
        <f>IF(ISNUMBER(SEARCH($A$6,C150)),MAX($B$9:B149)+1,0)</f>
        <v>73</v>
      </c>
      <c r="C150" s="6" t="s">
        <v>70</v>
      </c>
    </row>
    <row r="151" spans="1:3" x14ac:dyDescent="0.25">
      <c r="A151" s="5" t="str">
        <f t="shared" si="2"/>
        <v/>
      </c>
      <c r="B151" s="5">
        <f>IF(ISNUMBER(SEARCH($A$6,C151)),MAX($B$9:B150)+1,0)</f>
        <v>74</v>
      </c>
      <c r="C151" s="6" t="s">
        <v>70</v>
      </c>
    </row>
    <row r="152" spans="1:3" x14ac:dyDescent="0.25">
      <c r="A152" s="5" t="str">
        <f t="shared" si="2"/>
        <v/>
      </c>
      <c r="B152" s="5">
        <f>IF(ISNUMBER(SEARCH($A$6,C152)),MAX($B$9:B151)+1,0)</f>
        <v>75</v>
      </c>
      <c r="C152" s="6" t="s">
        <v>2</v>
      </c>
    </row>
    <row r="153" spans="1:3" x14ac:dyDescent="0.25">
      <c r="A153" s="5" t="str">
        <f t="shared" si="2"/>
        <v/>
      </c>
      <c r="B153" s="5">
        <f>IF(ISNUMBER(SEARCH($A$6,C153)),MAX($B$9:B152)+1,0)</f>
        <v>76</v>
      </c>
      <c r="C153" s="6" t="s">
        <v>1</v>
      </c>
    </row>
    <row r="154" spans="1:3" x14ac:dyDescent="0.25">
      <c r="A154" s="5" t="str">
        <f t="shared" si="2"/>
        <v/>
      </c>
      <c r="B154" s="5">
        <f>IF(ISNUMBER(SEARCH($A$6,C154)),MAX($B$9:B153)+1,0)</f>
        <v>77</v>
      </c>
      <c r="C154" s="6" t="s">
        <v>3</v>
      </c>
    </row>
    <row r="155" spans="1:3" x14ac:dyDescent="0.25">
      <c r="A155" s="5" t="str">
        <f t="shared" si="2"/>
        <v/>
      </c>
      <c r="B155" s="5">
        <f>IF(ISNUMBER(SEARCH($A$6,C155)),MAX($B$9:B154)+1,0)</f>
        <v>0</v>
      </c>
      <c r="C155" s="6" t="s">
        <v>71</v>
      </c>
    </row>
    <row r="156" spans="1:3" x14ac:dyDescent="0.25">
      <c r="A156" s="5" t="str">
        <f t="shared" si="2"/>
        <v/>
      </c>
      <c r="B156" s="5">
        <f>IF(ISNUMBER(SEARCH($A$6,C156)),MAX($B$9:B155)+1,0)</f>
        <v>0</v>
      </c>
      <c r="C156" s="6" t="s">
        <v>72</v>
      </c>
    </row>
    <row r="157" spans="1:3" x14ac:dyDescent="0.25">
      <c r="A157" s="5" t="str">
        <f t="shared" si="2"/>
        <v/>
      </c>
      <c r="B157" s="5">
        <f>IF(ISNUMBER(SEARCH($A$6,C157)),MAX($B$9:B156)+1,0)</f>
        <v>0</v>
      </c>
      <c r="C157" s="6" t="s">
        <v>72</v>
      </c>
    </row>
    <row r="158" spans="1:3" x14ac:dyDescent="0.25">
      <c r="A158" s="5" t="str">
        <f t="shared" si="2"/>
        <v/>
      </c>
      <c r="B158" s="5">
        <f>IF(ISNUMBER(SEARCH($A$6,C158)),MAX($B$9:B157)+1,0)</f>
        <v>0</v>
      </c>
      <c r="C158" s="6" t="s">
        <v>73</v>
      </c>
    </row>
    <row r="159" spans="1:3" x14ac:dyDescent="0.25">
      <c r="A159" s="5" t="str">
        <f t="shared" si="2"/>
        <v/>
      </c>
      <c r="B159" s="5">
        <f>IF(ISNUMBER(SEARCH($A$6,C159)),MAX($B$9:B158)+1,0)</f>
        <v>0</v>
      </c>
      <c r="C159" s="6" t="s">
        <v>74</v>
      </c>
    </row>
    <row r="160" spans="1:3" x14ac:dyDescent="0.25">
      <c r="A160" s="5" t="str">
        <f t="shared" si="2"/>
        <v/>
      </c>
      <c r="B160" s="5">
        <f>IF(ISNUMBER(SEARCH($A$6,C160)),MAX($B$9:B159)+1,0)</f>
        <v>0</v>
      </c>
      <c r="C160" s="6" t="s">
        <v>75</v>
      </c>
    </row>
    <row r="161" spans="1:3" x14ac:dyDescent="0.25">
      <c r="A161" s="5" t="str">
        <f t="shared" si="2"/>
        <v/>
      </c>
      <c r="B161" s="5">
        <f>IF(ISNUMBER(SEARCH($A$6,C161)),MAX($B$9:B160)+1,0)</f>
        <v>0</v>
      </c>
      <c r="C161" s="6" t="s">
        <v>76</v>
      </c>
    </row>
    <row r="162" spans="1:3" x14ac:dyDescent="0.25">
      <c r="A162" s="5" t="str">
        <f t="shared" si="2"/>
        <v/>
      </c>
      <c r="B162" s="5">
        <f>IF(ISNUMBER(SEARCH($A$6,C162)),MAX($B$9:B161)+1,0)</f>
        <v>0</v>
      </c>
      <c r="C162" s="6" t="s">
        <v>77</v>
      </c>
    </row>
    <row r="163" spans="1:3" x14ac:dyDescent="0.25">
      <c r="A163" s="5" t="str">
        <f t="shared" si="2"/>
        <v/>
      </c>
      <c r="B163" s="5">
        <f>IF(ISNUMBER(SEARCH($A$6,C163)),MAX($B$9:B162)+1,0)</f>
        <v>0</v>
      </c>
      <c r="C163" s="6" t="s">
        <v>78</v>
      </c>
    </row>
    <row r="164" spans="1:3" x14ac:dyDescent="0.25">
      <c r="A164" s="5" t="str">
        <f t="shared" si="2"/>
        <v/>
      </c>
      <c r="B164" s="5">
        <f>IF(ISNUMBER(SEARCH($A$6,C164)),MAX($B$9:B163)+1,0)</f>
        <v>0</v>
      </c>
      <c r="C164" s="6" t="s">
        <v>129</v>
      </c>
    </row>
    <row r="165" spans="1:3" x14ac:dyDescent="0.25">
      <c r="A165" s="5" t="str">
        <f t="shared" si="2"/>
        <v/>
      </c>
      <c r="B165" s="5">
        <f>IF(ISNUMBER(SEARCH($A$6,C165)),MAX($B$9:B164)+1,0)</f>
        <v>78</v>
      </c>
      <c r="C165" s="6" t="s">
        <v>79</v>
      </c>
    </row>
    <row r="166" spans="1:3" x14ac:dyDescent="0.25">
      <c r="A166" s="5" t="str">
        <f t="shared" si="2"/>
        <v/>
      </c>
      <c r="B166" s="5">
        <f>IF(ISNUMBER(SEARCH($A$6,C166)),MAX($B$9:B165)+1,0)</f>
        <v>0</v>
      </c>
      <c r="C166" s="6" t="s">
        <v>80</v>
      </c>
    </row>
    <row r="167" spans="1:3" x14ac:dyDescent="0.25">
      <c r="A167" s="5" t="str">
        <f t="shared" si="2"/>
        <v/>
      </c>
      <c r="B167" s="5">
        <f>IF(ISNUMBER(SEARCH($A$6,C167)),MAX($B$9:B166)+1,0)</f>
        <v>0</v>
      </c>
      <c r="C167" s="6" t="s">
        <v>6</v>
      </c>
    </row>
    <row r="168" spans="1:3" x14ac:dyDescent="0.25">
      <c r="A168" s="5" t="str">
        <f t="shared" si="2"/>
        <v/>
      </c>
      <c r="B168" s="5">
        <f>IF(ISNUMBER(SEARCH($A$6,C168)),MAX($B$9:B167)+1,0)</f>
        <v>0</v>
      </c>
      <c r="C168" s="6" t="s">
        <v>81</v>
      </c>
    </row>
    <row r="169" spans="1:3" x14ac:dyDescent="0.25">
      <c r="A169" s="5" t="str">
        <f t="shared" si="2"/>
        <v/>
      </c>
      <c r="B169" s="5">
        <f>IF(ISNUMBER(SEARCH($A$6,C169)),MAX($B$9:B168)+1,0)</f>
        <v>0</v>
      </c>
      <c r="C169" s="6" t="s">
        <v>72</v>
      </c>
    </row>
    <row r="170" spans="1:3" x14ac:dyDescent="0.25">
      <c r="A170" s="5" t="str">
        <f t="shared" si="2"/>
        <v/>
      </c>
      <c r="B170" s="5">
        <f>IF(ISNUMBER(SEARCH($A$6,C170)),MAX($B$9:B169)+1,0)</f>
        <v>0</v>
      </c>
      <c r="C170" s="6" t="s">
        <v>82</v>
      </c>
    </row>
    <row r="171" spans="1:3" x14ac:dyDescent="0.25">
      <c r="A171" s="5" t="str">
        <f t="shared" si="2"/>
        <v/>
      </c>
      <c r="B171" s="5">
        <f>IF(ISNUMBER(SEARCH($A$6,C171)),MAX($B$9:B170)+1,0)</f>
        <v>0</v>
      </c>
      <c r="C171" s="6" t="s">
        <v>83</v>
      </c>
    </row>
    <row r="172" spans="1:3" x14ac:dyDescent="0.25">
      <c r="A172" s="5" t="str">
        <f t="shared" si="2"/>
        <v/>
      </c>
      <c r="B172" s="5">
        <f>IF(ISNUMBER(SEARCH($A$6,C172)),MAX($B$9:B171)+1,0)</f>
        <v>0</v>
      </c>
      <c r="C172" s="6" t="s">
        <v>84</v>
      </c>
    </row>
    <row r="173" spans="1:3" x14ac:dyDescent="0.25">
      <c r="A173" s="5" t="str">
        <f t="shared" si="2"/>
        <v/>
      </c>
      <c r="B173" s="5">
        <f>IF(ISNUMBER(SEARCH($A$6,C173)),MAX($B$9:B172)+1,0)</f>
        <v>0</v>
      </c>
      <c r="C173" s="6" t="s">
        <v>10</v>
      </c>
    </row>
    <row r="174" spans="1:3" x14ac:dyDescent="0.25">
      <c r="A174" s="5" t="str">
        <f t="shared" si="2"/>
        <v/>
      </c>
      <c r="B174" s="5">
        <f>IF(ISNUMBER(SEARCH($A$6,C174)),MAX($B$9:B173)+1,0)</f>
        <v>0</v>
      </c>
      <c r="C174" s="6" t="s">
        <v>85</v>
      </c>
    </row>
    <row r="175" spans="1:3" x14ac:dyDescent="0.25">
      <c r="A175" s="5" t="str">
        <f t="shared" si="2"/>
        <v/>
      </c>
      <c r="B175" s="5">
        <f>IF(ISNUMBER(SEARCH($A$6,C175)),MAX($B$9:B174)+1,0)</f>
        <v>0</v>
      </c>
      <c r="C175" s="6" t="s">
        <v>86</v>
      </c>
    </row>
    <row r="176" spans="1:3" x14ac:dyDescent="0.25">
      <c r="A176" s="5" t="str">
        <f t="shared" si="2"/>
        <v/>
      </c>
      <c r="B176" s="5">
        <f>IF(ISNUMBER(SEARCH($A$6,C176)),MAX($B$9:B175)+1,0)</f>
        <v>0</v>
      </c>
      <c r="C176" s="6" t="s">
        <v>87</v>
      </c>
    </row>
    <row r="177" spans="1:3" x14ac:dyDescent="0.25">
      <c r="A177" s="5" t="str">
        <f t="shared" si="2"/>
        <v/>
      </c>
      <c r="B177" s="5">
        <f>IF(ISNUMBER(SEARCH($A$6,C177)),MAX($B$9:B176)+1,0)</f>
        <v>0</v>
      </c>
      <c r="C177" s="6" t="s">
        <v>88</v>
      </c>
    </row>
    <row r="178" spans="1:3" x14ac:dyDescent="0.25">
      <c r="A178" s="5" t="str">
        <f t="shared" si="2"/>
        <v/>
      </c>
      <c r="B178" s="5">
        <f>IF(ISNUMBER(SEARCH($A$6,C178)),MAX($B$9:B177)+1,0)</f>
        <v>0</v>
      </c>
      <c r="C178" s="6" t="s">
        <v>89</v>
      </c>
    </row>
    <row r="179" spans="1:3" x14ac:dyDescent="0.25">
      <c r="A179" s="5" t="str">
        <f t="shared" si="2"/>
        <v/>
      </c>
      <c r="B179" s="5">
        <f>IF(ISNUMBER(SEARCH($A$6,C179)),MAX($B$9:B178)+1,0)</f>
        <v>0</v>
      </c>
      <c r="C179" s="6" t="s">
        <v>90</v>
      </c>
    </row>
    <row r="180" spans="1:3" x14ac:dyDescent="0.25">
      <c r="A180" s="5" t="str">
        <f t="shared" si="2"/>
        <v/>
      </c>
      <c r="B180" s="5">
        <f>IF(ISNUMBER(SEARCH($A$6,C180)),MAX($B$9:B179)+1,0)</f>
        <v>0</v>
      </c>
      <c r="C180" s="6" t="s">
        <v>10</v>
      </c>
    </row>
    <row r="181" spans="1:3" x14ac:dyDescent="0.25">
      <c r="A181" s="5" t="str">
        <f t="shared" si="2"/>
        <v/>
      </c>
      <c r="B181" s="5">
        <f>IF(ISNUMBER(SEARCH($A$6,C181)),MAX($B$9:B180)+1,0)</f>
        <v>0</v>
      </c>
      <c r="C181" s="6" t="s">
        <v>91</v>
      </c>
    </row>
    <row r="182" spans="1:3" x14ac:dyDescent="0.25">
      <c r="A182" s="5" t="str">
        <f t="shared" si="2"/>
        <v/>
      </c>
      <c r="B182" s="5">
        <f>IF(ISNUMBER(SEARCH($A$6,C182)),MAX($B$9:B181)+1,0)</f>
        <v>0</v>
      </c>
      <c r="C182" s="6" t="s">
        <v>86</v>
      </c>
    </row>
    <row r="183" spans="1:3" x14ac:dyDescent="0.25">
      <c r="A183" s="5" t="str">
        <f t="shared" si="2"/>
        <v/>
      </c>
      <c r="B183" s="5">
        <f>IF(ISNUMBER(SEARCH($A$6,C183)),MAX($B$9:B182)+1,0)</f>
        <v>0</v>
      </c>
      <c r="C183" s="6" t="s">
        <v>92</v>
      </c>
    </row>
    <row r="184" spans="1:3" x14ac:dyDescent="0.25">
      <c r="A184" s="5" t="str">
        <f t="shared" si="2"/>
        <v/>
      </c>
      <c r="B184" s="5">
        <f>IF(ISNUMBER(SEARCH($A$6,C184)),MAX($B$9:B183)+1,0)</f>
        <v>0</v>
      </c>
      <c r="C184" s="6" t="s">
        <v>10</v>
      </c>
    </row>
    <row r="185" spans="1:3" x14ac:dyDescent="0.25">
      <c r="A185" s="5" t="str">
        <f t="shared" si="2"/>
        <v/>
      </c>
      <c r="B185" s="5">
        <f>IF(ISNUMBER(SEARCH($A$6,C185)),MAX($B$9:B184)+1,0)</f>
        <v>0</v>
      </c>
      <c r="C185" s="6" t="s">
        <v>91</v>
      </c>
    </row>
    <row r="186" spans="1:3" x14ac:dyDescent="0.25">
      <c r="A186" s="5" t="str">
        <f t="shared" si="2"/>
        <v/>
      </c>
      <c r="B186" s="5">
        <f>IF(ISNUMBER(SEARCH($A$6,C186)),MAX($B$9:B185)+1,0)</f>
        <v>0</v>
      </c>
      <c r="C186" s="6" t="s">
        <v>86</v>
      </c>
    </row>
    <row r="187" spans="1:3" x14ac:dyDescent="0.25">
      <c r="A187" s="5" t="str">
        <f t="shared" si="2"/>
        <v/>
      </c>
      <c r="B187" s="5">
        <f>IF(ISNUMBER(SEARCH($A$6,C187)),MAX($B$9:B186)+1,0)</f>
        <v>0</v>
      </c>
      <c r="C187" s="6" t="s">
        <v>93</v>
      </c>
    </row>
    <row r="188" spans="1:3" x14ac:dyDescent="0.25">
      <c r="A188" s="5" t="str">
        <f t="shared" si="2"/>
        <v/>
      </c>
      <c r="B188" s="5">
        <f>IF(ISNUMBER(SEARCH($A$6,C188)),MAX($B$9:B187)+1,0)</f>
        <v>0</v>
      </c>
      <c r="C188" s="6" t="s">
        <v>94</v>
      </c>
    </row>
    <row r="189" spans="1:3" x14ac:dyDescent="0.25">
      <c r="A189" s="5" t="str">
        <f t="shared" si="2"/>
        <v/>
      </c>
      <c r="B189" s="5">
        <f>IF(ISNUMBER(SEARCH($A$6,C189)),MAX($B$9:B188)+1,0)</f>
        <v>0</v>
      </c>
      <c r="C189" s="6" t="s">
        <v>95</v>
      </c>
    </row>
    <row r="190" spans="1:3" x14ac:dyDescent="0.25">
      <c r="A190" s="5" t="str">
        <f t="shared" si="2"/>
        <v/>
      </c>
      <c r="B190" s="5">
        <f>IF(ISNUMBER(SEARCH($A$6,C190)),MAX($B$9:B189)+1,0)</f>
        <v>79</v>
      </c>
      <c r="C190" s="6" t="s">
        <v>96</v>
      </c>
    </row>
    <row r="191" spans="1:3" x14ac:dyDescent="0.25">
      <c r="A191" s="5" t="str">
        <f t="shared" si="2"/>
        <v/>
      </c>
      <c r="B191" s="5">
        <f>IF(ISNUMBER(SEARCH($A$6,C191)),MAX($B$9:B190)+1,0)</f>
        <v>80</v>
      </c>
      <c r="C191" s="6" t="s">
        <v>97</v>
      </c>
    </row>
    <row r="192" spans="1:3" x14ac:dyDescent="0.25">
      <c r="A192" s="5" t="str">
        <f t="shared" si="2"/>
        <v/>
      </c>
      <c r="B192" s="5">
        <f>IF(ISNUMBER(SEARCH($A$6,C192)),MAX($B$9:B191)+1,0)</f>
        <v>81</v>
      </c>
      <c r="C192" s="6" t="s">
        <v>98</v>
      </c>
    </row>
    <row r="193" spans="1:3" x14ac:dyDescent="0.25">
      <c r="A193" s="5" t="str">
        <f t="shared" si="2"/>
        <v/>
      </c>
      <c r="B193" s="5">
        <f>IF(ISNUMBER(SEARCH($A$6,C193)),MAX($B$9:B192)+1,0)</f>
        <v>0</v>
      </c>
      <c r="C193" s="6" t="s">
        <v>17</v>
      </c>
    </row>
    <row r="194" spans="1:3" x14ac:dyDescent="0.25">
      <c r="A194" s="5" t="str">
        <f t="shared" si="2"/>
        <v/>
      </c>
      <c r="B194" s="5">
        <f>IF(ISNUMBER(SEARCH($A$6,C194)),MAX($B$9:B193)+1,0)</f>
        <v>0</v>
      </c>
      <c r="C194" s="6" t="s">
        <v>18</v>
      </c>
    </row>
    <row r="195" spans="1:3" x14ac:dyDescent="0.25">
      <c r="A195" s="5" t="str">
        <f t="shared" si="2"/>
        <v/>
      </c>
      <c r="B195" s="5">
        <f>IF(ISNUMBER(SEARCH($A$6,C195)),MAX($B$9:B194)+1,0)</f>
        <v>82</v>
      </c>
      <c r="C195" s="6" t="s">
        <v>35</v>
      </c>
    </row>
    <row r="196" spans="1:3" x14ac:dyDescent="0.25">
      <c r="A196" s="5" t="str">
        <f t="shared" si="2"/>
        <v/>
      </c>
      <c r="B196" s="5">
        <f>IF(ISNUMBER(SEARCH($A$6,C196)),MAX($B$9:B195)+1,0)</f>
        <v>0</v>
      </c>
      <c r="C196" s="6" t="s">
        <v>20</v>
      </c>
    </row>
    <row r="197" spans="1:3" x14ac:dyDescent="0.25">
      <c r="A197" s="5" t="str">
        <f t="shared" si="2"/>
        <v/>
      </c>
      <c r="B197" s="5">
        <f>IF(ISNUMBER(SEARCH($A$6,C197)),MAX($B$9:B196)+1,0)</f>
        <v>0</v>
      </c>
      <c r="C197" s="6" t="s">
        <v>99</v>
      </c>
    </row>
    <row r="198" spans="1:3" x14ac:dyDescent="0.25">
      <c r="A198" s="5" t="str">
        <f t="shared" si="2"/>
        <v/>
      </c>
      <c r="B198" s="5">
        <f>IF(ISNUMBER(SEARCH($A$6,C198)),MAX($B$9:B197)+1,0)</f>
        <v>0</v>
      </c>
      <c r="C198" s="6" t="s">
        <v>100</v>
      </c>
    </row>
    <row r="199" spans="1:3" x14ac:dyDescent="0.25">
      <c r="A199" s="5" t="str">
        <f t="shared" si="2"/>
        <v/>
      </c>
      <c r="B199" s="5">
        <f>IF(ISNUMBER(SEARCH($A$6,C199)),MAX($B$9:B198)+1,0)</f>
        <v>0</v>
      </c>
      <c r="C199" s="6" t="s">
        <v>101</v>
      </c>
    </row>
    <row r="200" spans="1:3" x14ac:dyDescent="0.25">
      <c r="A200" s="5" t="str">
        <f t="shared" si="2"/>
        <v/>
      </c>
      <c r="B200" s="5">
        <f>IF(ISNUMBER(SEARCH($A$6,C200)),MAX($B$9:B199)+1,0)</f>
        <v>0</v>
      </c>
      <c r="C200" s="6" t="s">
        <v>102</v>
      </c>
    </row>
    <row r="201" spans="1:3" x14ac:dyDescent="0.25">
      <c r="A201" s="5" t="str">
        <f t="shared" si="2"/>
        <v/>
      </c>
      <c r="B201" s="5">
        <f>IF(ISNUMBER(SEARCH($A$6,C201)),MAX($B$9:B200)+1,0)</f>
        <v>0</v>
      </c>
      <c r="C201" s="6" t="s">
        <v>130</v>
      </c>
    </row>
    <row r="202" spans="1:3" x14ac:dyDescent="0.25">
      <c r="A202" s="5" t="str">
        <f t="shared" si="2"/>
        <v/>
      </c>
      <c r="B202" s="5">
        <f>IF(ISNUMBER(SEARCH($A$6,C202)),MAX($B$9:B201)+1,0)</f>
        <v>0</v>
      </c>
      <c r="C202" s="6" t="s">
        <v>131</v>
      </c>
    </row>
    <row r="203" spans="1:3" x14ac:dyDescent="0.25">
      <c r="A203" s="5" t="str">
        <f t="shared" ref="A203:A204" si="3">IFERROR(VLOOKUP(ROW()-9,$B$10:$C$204,2,0),"")</f>
        <v/>
      </c>
      <c r="B203" s="5">
        <f>IF(ISNUMBER(SEARCH($A$6,C203)),MAX($B$9:B202)+1,0)</f>
        <v>83</v>
      </c>
      <c r="C203" s="6" t="s">
        <v>103</v>
      </c>
    </row>
    <row r="204" spans="1:3" x14ac:dyDescent="0.25">
      <c r="A204" s="5" t="str">
        <f t="shared" si="3"/>
        <v/>
      </c>
      <c r="B204" s="5">
        <f>IF(ISNUMBER(SEARCH($A$6,C204)),MAX($B$9:B203)+1,0)</f>
        <v>84</v>
      </c>
      <c r="C204" s="6" t="s">
        <v>104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Zafar Iqbal</dc:creator>
  <cp:lastModifiedBy>Zafar Iqbal</cp:lastModifiedBy>
  <dcterms:created xsi:type="dcterms:W3CDTF">2015-05-02T06:18:14Z</dcterms:created>
  <dcterms:modified xsi:type="dcterms:W3CDTF">2015-05-02T07:18:51Z</dcterms:modified>
</cp:coreProperties>
</file>