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D40" i="1" l="1"/>
  <c r="C40" i="1"/>
  <c r="F40" i="1" s="1"/>
  <c r="E39" i="1"/>
  <c r="D39" i="1"/>
  <c r="C39" i="1"/>
  <c r="F39" i="1" s="1"/>
  <c r="B39" i="1"/>
  <c r="E38" i="1"/>
  <c r="D38" i="1"/>
  <c r="B38" i="1"/>
  <c r="C38" i="1" s="1"/>
  <c r="F38" i="1" s="1"/>
  <c r="E37" i="1"/>
  <c r="B37" i="1"/>
  <c r="C37" i="1" s="1"/>
  <c r="F37" i="1" s="1"/>
  <c r="E36" i="1"/>
  <c r="C36" i="1"/>
  <c r="F36" i="1" s="1"/>
  <c r="B36" i="1"/>
  <c r="D36" i="1" s="1"/>
  <c r="E35" i="1"/>
  <c r="D35" i="1"/>
  <c r="C35" i="1"/>
  <c r="F35" i="1" s="1"/>
  <c r="B35" i="1"/>
  <c r="E34" i="1"/>
  <c r="D34" i="1"/>
  <c r="B34" i="1"/>
  <c r="C34" i="1" s="1"/>
  <c r="F34" i="1" s="1"/>
  <c r="E33" i="1"/>
  <c r="B33" i="1"/>
  <c r="C33" i="1" s="1"/>
  <c r="F33" i="1" s="1"/>
  <c r="E32" i="1"/>
  <c r="C32" i="1"/>
  <c r="F32" i="1" s="1"/>
  <c r="B32" i="1"/>
  <c r="D32" i="1" s="1"/>
  <c r="E31" i="1"/>
  <c r="D31" i="1"/>
  <c r="C31" i="1"/>
  <c r="F31" i="1" s="1"/>
  <c r="B31" i="1"/>
  <c r="E30" i="1"/>
  <c r="D30" i="1"/>
  <c r="B30" i="1"/>
  <c r="C30" i="1" s="1"/>
  <c r="F30" i="1" s="1"/>
  <c r="E29" i="1"/>
  <c r="B29" i="1"/>
  <c r="C29" i="1" s="1"/>
  <c r="F29" i="1" s="1"/>
  <c r="E28" i="1"/>
  <c r="C28" i="1"/>
  <c r="F28" i="1" s="1"/>
  <c r="B28" i="1"/>
  <c r="D28" i="1" s="1"/>
  <c r="E27" i="1"/>
  <c r="D27" i="1"/>
  <c r="C27" i="1"/>
  <c r="F27" i="1" s="1"/>
  <c r="B27" i="1"/>
  <c r="E26" i="1"/>
  <c r="D26" i="1"/>
  <c r="B26" i="1"/>
  <c r="C26" i="1" s="1"/>
  <c r="F26" i="1" s="1"/>
  <c r="E25" i="1"/>
  <c r="B25" i="1"/>
  <c r="C25" i="1" s="1"/>
  <c r="F25" i="1" s="1"/>
  <c r="E24" i="1"/>
  <c r="C24" i="1"/>
  <c r="F24" i="1" s="1"/>
  <c r="B24" i="1"/>
  <c r="D24" i="1" s="1"/>
  <c r="E23" i="1"/>
  <c r="D23" i="1"/>
  <c r="C23" i="1"/>
  <c r="F23" i="1" s="1"/>
  <c r="B23" i="1"/>
  <c r="E22" i="1"/>
  <c r="D22" i="1"/>
  <c r="B22" i="1"/>
  <c r="C22" i="1" s="1"/>
  <c r="F22" i="1" s="1"/>
  <c r="E21" i="1"/>
  <c r="B21" i="1"/>
  <c r="C21" i="1" s="1"/>
  <c r="F21" i="1" s="1"/>
  <c r="E20" i="1"/>
  <c r="C20" i="1"/>
  <c r="F20" i="1" s="1"/>
  <c r="B20" i="1"/>
  <c r="D20" i="1" s="1"/>
  <c r="E19" i="1"/>
  <c r="D19" i="1"/>
  <c r="C19" i="1"/>
  <c r="F19" i="1" s="1"/>
  <c r="B19" i="1"/>
  <c r="E18" i="1"/>
  <c r="D18" i="1"/>
  <c r="B18" i="1"/>
  <c r="C18" i="1" s="1"/>
  <c r="F18" i="1" s="1"/>
  <c r="E17" i="1"/>
  <c r="B17" i="1"/>
  <c r="C17" i="1" s="1"/>
  <c r="F17" i="1" s="1"/>
  <c r="E16" i="1"/>
  <c r="C16" i="1"/>
  <c r="F16" i="1" s="1"/>
  <c r="B16" i="1"/>
  <c r="D16" i="1" s="1"/>
  <c r="E15" i="1"/>
  <c r="D15" i="1"/>
  <c r="C15" i="1"/>
  <c r="F15" i="1" s="1"/>
  <c r="B15" i="1"/>
  <c r="E14" i="1"/>
  <c r="D14" i="1"/>
  <c r="C14" i="1"/>
  <c r="F14" i="1" s="1"/>
  <c r="B14" i="1"/>
  <c r="E13" i="1"/>
  <c r="B13" i="1"/>
  <c r="C13" i="1" s="1"/>
  <c r="F13" i="1" s="1"/>
  <c r="E12" i="1"/>
  <c r="C12" i="1"/>
  <c r="F12" i="1" s="1"/>
  <c r="B12" i="1"/>
  <c r="D12" i="1" s="1"/>
  <c r="E11" i="1"/>
  <c r="D11" i="1"/>
  <c r="C11" i="1"/>
  <c r="F11" i="1" s="1"/>
  <c r="B11" i="1"/>
  <c r="E10" i="1"/>
  <c r="D10" i="1"/>
  <c r="C10" i="1"/>
  <c r="F10" i="1" s="1"/>
  <c r="B10" i="1"/>
  <c r="E9" i="1"/>
  <c r="B9" i="1"/>
  <c r="C9" i="1" s="1"/>
  <c r="F9" i="1" s="1"/>
  <c r="E8" i="1"/>
  <c r="C8" i="1"/>
  <c r="F8" i="1" s="1"/>
  <c r="B8" i="1"/>
  <c r="D8" i="1" s="1"/>
  <c r="E7" i="1"/>
  <c r="D7" i="1"/>
  <c r="C7" i="1"/>
  <c r="F7" i="1" s="1"/>
  <c r="B7" i="1"/>
  <c r="E6" i="1"/>
  <c r="D6" i="1"/>
  <c r="C6" i="1"/>
  <c r="F6" i="1" s="1"/>
  <c r="B6" i="1"/>
  <c r="E5" i="1"/>
  <c r="B5" i="1"/>
  <c r="C5" i="1" s="1"/>
  <c r="F5" i="1" s="1"/>
  <c r="E4" i="1"/>
  <c r="C4" i="1"/>
  <c r="F4" i="1" s="1"/>
  <c r="B4" i="1"/>
  <c r="D4" i="1" s="1"/>
  <c r="E3" i="1"/>
  <c r="D3" i="1"/>
  <c r="C3" i="1"/>
  <c r="F3" i="1" s="1"/>
  <c r="B3" i="1"/>
  <c r="E2" i="1"/>
  <c r="D2" i="1"/>
  <c r="C2" i="1"/>
  <c r="F2" i="1" s="1"/>
  <c r="B2" i="1"/>
  <c r="D5" i="1" l="1"/>
  <c r="D9" i="1"/>
  <c r="D13" i="1"/>
  <c r="D17" i="1"/>
  <c r="D21" i="1"/>
  <c r="D25" i="1"/>
  <c r="D29" i="1"/>
  <c r="D33" i="1"/>
  <c r="D37" i="1"/>
</calcChain>
</file>

<file path=xl/sharedStrings.xml><?xml version="1.0" encoding="utf-8"?>
<sst xmlns="http://schemas.openxmlformats.org/spreadsheetml/2006/main" count="90" uniqueCount="52">
  <si>
    <t>Brand</t>
  </si>
  <si>
    <t>Machine</t>
  </si>
  <si>
    <t>Packer</t>
  </si>
  <si>
    <t>Maker</t>
  </si>
  <si>
    <t>Code</t>
  </si>
  <si>
    <t>Packer Type</t>
  </si>
  <si>
    <t>A</t>
  </si>
  <si>
    <t>1A</t>
  </si>
  <si>
    <t>Maker No.</t>
  </si>
  <si>
    <t>Maker type</t>
  </si>
  <si>
    <t>B</t>
  </si>
  <si>
    <t>GD-121(RSFT)</t>
  </si>
  <si>
    <t>69mm</t>
  </si>
  <si>
    <t>GD RSFT</t>
  </si>
  <si>
    <t>MK-8 (64mm)</t>
  </si>
  <si>
    <t>64mm</t>
  </si>
  <si>
    <t>1B</t>
  </si>
  <si>
    <t>GD-121(KSFT)</t>
  </si>
  <si>
    <t>84mm</t>
  </si>
  <si>
    <t>GD</t>
  </si>
  <si>
    <t>MK-8 (100mm)</t>
  </si>
  <si>
    <t>98mm</t>
  </si>
  <si>
    <t>GD KSFT</t>
  </si>
  <si>
    <t>C</t>
  </si>
  <si>
    <t>MK9-(KSFT)</t>
  </si>
  <si>
    <t>HLP 20 (100mm)</t>
  </si>
  <si>
    <t>MK9-CME (KSFT)</t>
  </si>
  <si>
    <t>FOCKE KSFT</t>
  </si>
  <si>
    <t>MK8-(KSFT)</t>
  </si>
  <si>
    <t>BEVEL KSFT</t>
  </si>
  <si>
    <t>GD KSFT 10S</t>
  </si>
  <si>
    <t>D</t>
  </si>
  <si>
    <t>GD X2NV (RSFT)</t>
  </si>
  <si>
    <t>BEVEL P14 KSFT</t>
  </si>
  <si>
    <t>HLP KSFT</t>
  </si>
  <si>
    <t>SHU 20</t>
  </si>
  <si>
    <t>E</t>
  </si>
  <si>
    <t>FSS EP GD 10's (2069)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</si>
  <si>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</si>
  <si>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</si>
  <si>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</si>
  <si>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</si>
  <si>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</si>
  <si>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</si>
  <si>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</si>
  <si>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</si>
  <si>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</si>
  <si>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</si>
  <si>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</si>
  <si>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</si>
  <si>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</si>
  <si>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1A,1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</si>
</sst>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Arial"/>
      <family val="2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10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/>
    <xf numFmtId="0" fontId="1" fillId="3" borderId="1" xfId="0" applyFont="1" applyFill="1" applyBorder="1" applyAlignment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1" fillId="5" borderId="1" xfId="0" applyFont="1" applyFill="1" applyBorder="1"/>
    <xf numFmtId="0" fontId="1" fillId="5" borderId="1" xfId="0" applyFont="1" applyFill="1" applyBorder="1" applyAlignment="1">
      <alignment horizontal="center"/>
    </xf>
    <xf numFmtId="0" fontId="5" fillId="6" borderId="1" xfId="0" applyFont="1" applyFill="1" applyBorder="1" applyAlignment="1"/>
    <xf numFmtId="0" fontId="5" fillId="6" borderId="1" xfId="0" applyFont="1" applyFill="1" applyBorder="1"/>
    <xf numFmtId="0" fontId="5" fillId="6" borderId="1" xfId="0" applyFont="1" applyFill="1" applyBorder="1" applyAlignment="1">
      <alignment horizontal="center"/>
    </xf>
    <xf numFmtId="0" fontId="5" fillId="6" borderId="2" xfId="0" applyFont="1" applyFill="1" applyBorder="1"/>
    <xf numFmtId="0" fontId="5" fillId="6" borderId="3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ily%20VQA%20Entry%2015-16%20%20-%20Cop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Chart1"/>
      <sheetName val="Chart2"/>
      <sheetName val="Overall Consolidation"/>
      <sheetName val="Data"/>
      <sheetName val="SHIFTWISE"/>
      <sheetName val="AutoCountSample"/>
      <sheetName val="Dictionary"/>
      <sheetName val="Calculation Sheet"/>
      <sheetName val="FA COde"/>
      <sheetName val="Overall Consolidation (KT)"/>
      <sheetName val="Retention"/>
    </sheetNames>
    <sheetDataSet>
      <sheetData sheetId="0"/>
      <sheetData sheetId="3">
        <row r="2">
          <cell r="B2" t="str">
            <v>11,11</v>
          </cell>
          <cell r="C2">
            <v>8899</v>
          </cell>
        </row>
        <row r="3">
          <cell r="B3" t="str">
            <v>11,11</v>
          </cell>
          <cell r="C3">
            <v>8899</v>
          </cell>
        </row>
        <row r="4">
          <cell r="B4" t="str">
            <v>11,11</v>
          </cell>
          <cell r="C4">
            <v>8899</v>
          </cell>
        </row>
        <row r="5">
          <cell r="B5" t="str">
            <v>11,11</v>
          </cell>
          <cell r="C5">
            <v>8899</v>
          </cell>
        </row>
        <row r="6">
          <cell r="B6" t="str">
            <v>11,11</v>
          </cell>
          <cell r="C6">
            <v>8899</v>
          </cell>
        </row>
        <row r="7">
          <cell r="B7" t="str">
            <v>13,14</v>
          </cell>
          <cell r="C7">
            <v>8900</v>
          </cell>
        </row>
        <row r="8">
          <cell r="B8" t="str">
            <v>13,14</v>
          </cell>
          <cell r="C8">
            <v>8900</v>
          </cell>
        </row>
        <row r="9">
          <cell r="B9" t="str">
            <v>13,14</v>
          </cell>
          <cell r="C9">
            <v>8900</v>
          </cell>
        </row>
        <row r="10">
          <cell r="B10" t="str">
            <v>13,14</v>
          </cell>
          <cell r="C10">
            <v>8900</v>
          </cell>
        </row>
        <row r="11">
          <cell r="B11" t="str">
            <v>13,14</v>
          </cell>
          <cell r="C11">
            <v>8900</v>
          </cell>
        </row>
        <row r="12">
          <cell r="B12" t="str">
            <v>13,14</v>
          </cell>
          <cell r="C12">
            <v>8900</v>
          </cell>
        </row>
        <row r="13">
          <cell r="B13" t="str">
            <v>13,14</v>
          </cell>
          <cell r="C13">
            <v>8900</v>
          </cell>
        </row>
        <row r="14">
          <cell r="B14" t="str">
            <v>13,14</v>
          </cell>
          <cell r="C14">
            <v>8900</v>
          </cell>
        </row>
        <row r="15">
          <cell r="B15" t="str">
            <v>13,14</v>
          </cell>
          <cell r="C15">
            <v>8900</v>
          </cell>
        </row>
        <row r="16">
          <cell r="B16" t="str">
            <v>13,14</v>
          </cell>
          <cell r="C16">
            <v>8900</v>
          </cell>
        </row>
        <row r="17">
          <cell r="B17" t="str">
            <v>13,14</v>
          </cell>
          <cell r="C17">
            <v>8900</v>
          </cell>
        </row>
        <row r="18">
          <cell r="B18" t="str">
            <v>13,14</v>
          </cell>
          <cell r="C18">
            <v>8900</v>
          </cell>
        </row>
        <row r="19">
          <cell r="B19" t="str">
            <v>16,16</v>
          </cell>
          <cell r="C19">
            <v>8903</v>
          </cell>
        </row>
        <row r="20">
          <cell r="B20" t="str">
            <v>16,16</v>
          </cell>
          <cell r="C20">
            <v>8903</v>
          </cell>
        </row>
        <row r="558">
          <cell r="B558" t="str">
            <v>11,11</v>
          </cell>
          <cell r="C558">
            <v>9414</v>
          </cell>
        </row>
        <row r="559">
          <cell r="B559" t="str">
            <v>1A,1</v>
          </cell>
          <cell r="C559">
            <v>2069</v>
          </cell>
        </row>
        <row r="560">
          <cell r="B560" t="str">
            <v>1A,1</v>
          </cell>
          <cell r="C560">
            <v>2069</v>
          </cell>
        </row>
        <row r="561">
          <cell r="B561" t="str">
            <v>1A,1</v>
          </cell>
          <cell r="C561">
            <v>2069</v>
          </cell>
        </row>
        <row r="562">
          <cell r="B562" t="str">
            <v>22,14</v>
          </cell>
          <cell r="C562">
            <v>9309</v>
          </cell>
        </row>
        <row r="563">
          <cell r="B563" t="str">
            <v>22,14</v>
          </cell>
          <cell r="C563">
            <v>9309</v>
          </cell>
        </row>
        <row r="564">
          <cell r="B564" t="str">
            <v>22,14</v>
          </cell>
          <cell r="C564">
            <v>9309</v>
          </cell>
        </row>
        <row r="565">
          <cell r="B565" t="str">
            <v>22,14</v>
          </cell>
          <cell r="C565">
            <v>9309</v>
          </cell>
        </row>
        <row r="566">
          <cell r="B566" t="str">
            <v>22,14</v>
          </cell>
          <cell r="C566">
            <v>9309</v>
          </cell>
        </row>
        <row r="567">
          <cell r="B567" t="str">
            <v>22,14</v>
          </cell>
          <cell r="C567">
            <v>9309</v>
          </cell>
        </row>
        <row r="568">
          <cell r="B568" t="str">
            <v>11,11</v>
          </cell>
          <cell r="C568">
            <v>9414</v>
          </cell>
        </row>
        <row r="569">
          <cell r="B569" t="str">
            <v>11,11</v>
          </cell>
          <cell r="C569">
            <v>9414</v>
          </cell>
        </row>
        <row r="570">
          <cell r="B570" t="str">
            <v>11,11</v>
          </cell>
          <cell r="C570">
            <v>9414</v>
          </cell>
        </row>
        <row r="571">
          <cell r="B571" t="str">
            <v>11,11</v>
          </cell>
          <cell r="C571">
            <v>9414</v>
          </cell>
        </row>
        <row r="572">
          <cell r="B572" t="str">
            <v>11,11</v>
          </cell>
          <cell r="C572">
            <v>9414</v>
          </cell>
        </row>
        <row r="573">
          <cell r="B573" t="str">
            <v>11,11</v>
          </cell>
          <cell r="C573">
            <v>9414</v>
          </cell>
        </row>
        <row r="574">
          <cell r="B574" t="str">
            <v>1A,1</v>
          </cell>
          <cell r="C574">
            <v>2069</v>
          </cell>
        </row>
        <row r="575">
          <cell r="B575" t="str">
            <v>1A,1</v>
          </cell>
          <cell r="C575">
            <v>2069</v>
          </cell>
        </row>
        <row r="576">
          <cell r="B576" t="str">
            <v>1A,1</v>
          </cell>
          <cell r="C576">
            <v>2069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abSelected="1" workbookViewId="0">
      <selection activeCell="S11" sqref="S11"/>
    </sheetView>
  </sheetViews>
  <sheetFormatPr defaultRowHeight="15" x14ac:dyDescent="0.25"/>
  <sheetData>
    <row r="1" spans="1:13" ht="25.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/>
      <c r="H1" s="3"/>
      <c r="I1" s="4"/>
      <c r="J1" s="3"/>
      <c r="K1" s="3"/>
      <c r="L1" s="5"/>
      <c r="M1" s="6"/>
    </row>
    <row r="2" spans="1:13" x14ac:dyDescent="0.25">
      <c r="A2" s="7" t="s">
        <v>6</v>
      </c>
      <c r="B2" s="8" t="str">
        <f>'[1]Overall Consolidation'!B2</f>
        <v>11,11</v>
      </c>
      <c r="C2" s="9" t="str">
        <f>LEFT(B2,FIND(",",B2)-1)</f>
        <v>11</v>
      </c>
      <c r="D2" s="9" t="str">
        <f t="shared" ref="D2:D39" si="0">RIGHT(B2,LEN(B2)-FIND(",",B2))</f>
        <v>11</v>
      </c>
      <c r="E2" s="10">
        <f>'[1]Overall Consolidation'!C2</f>
        <v>8899</v>
      </c>
      <c r="F2" s="10" t="e">
        <f>VLOOKUP((C2),$L$7:$M$20,2,FALSE)</f>
        <v>#N/A</v>
      </c>
      <c r="G2" s="11"/>
      <c r="H2" s="11"/>
      <c r="I2" s="12"/>
      <c r="J2" s="11"/>
      <c r="K2" s="11"/>
      <c r="L2" s="13"/>
      <c r="M2" s="14"/>
    </row>
    <row r="3" spans="1:13" x14ac:dyDescent="0.25">
      <c r="A3" s="7" t="s">
        <v>6</v>
      </c>
      <c r="B3" s="7" t="str">
        <f>'[1]Overall Consolidation'!B3</f>
        <v>11,11</v>
      </c>
      <c r="C3" s="15" t="str">
        <f t="shared" ref="C3:C39" si="1">LEFT(B3,FIND(",",B3)-1)</f>
        <v>11</v>
      </c>
      <c r="D3" s="15" t="str">
        <f t="shared" si="0"/>
        <v>11</v>
      </c>
      <c r="E3" s="16">
        <f>'[1]Overall Consolidation'!C3</f>
        <v>8899</v>
      </c>
      <c r="F3" s="17" t="str">
        <f t="shared" ref="F3:F36" si="2">VLOOKUP(ABS(C3),$L$7:$M$20,2,FALSE)</f>
        <v>GD KSFT</v>
      </c>
      <c r="G3" s="11"/>
      <c r="H3" s="11"/>
      <c r="I3" s="12"/>
      <c r="L3" s="15" t="s">
        <v>7</v>
      </c>
      <c r="M3" s="14"/>
    </row>
    <row r="4" spans="1:13" x14ac:dyDescent="0.25">
      <c r="A4" s="7" t="s">
        <v>6</v>
      </c>
      <c r="B4" s="7" t="str">
        <f>'[1]Overall Consolidation'!B4</f>
        <v>11,11</v>
      </c>
      <c r="C4" s="15" t="str">
        <f t="shared" si="1"/>
        <v>11</v>
      </c>
      <c r="D4" s="15" t="str">
        <f t="shared" si="0"/>
        <v>11</v>
      </c>
      <c r="E4" s="16">
        <f>'[1]Overall Consolidation'!C4</f>
        <v>8899</v>
      </c>
      <c r="F4" s="17" t="str">
        <f t="shared" si="2"/>
        <v>GD KSFT</v>
      </c>
      <c r="G4" s="11"/>
      <c r="H4" s="11"/>
      <c r="L4" s="13"/>
      <c r="M4" s="14"/>
    </row>
    <row r="5" spans="1:13" x14ac:dyDescent="0.25">
      <c r="A5" s="7" t="s">
        <v>6</v>
      </c>
      <c r="B5" s="7" t="str">
        <f>'[1]Overall Consolidation'!B5</f>
        <v>11,11</v>
      </c>
      <c r="C5" s="15" t="str">
        <f t="shared" si="1"/>
        <v>11</v>
      </c>
      <c r="D5" s="15" t="str">
        <f t="shared" si="0"/>
        <v>11</v>
      </c>
      <c r="E5" s="16">
        <f>'[1]Overall Consolidation'!C5</f>
        <v>8899</v>
      </c>
      <c r="F5" s="17" t="str">
        <f t="shared" si="2"/>
        <v>GD KSFT</v>
      </c>
      <c r="G5" s="11"/>
      <c r="H5" s="11"/>
      <c r="L5" s="13"/>
      <c r="M5" s="14"/>
    </row>
    <row r="6" spans="1:13" ht="25.5" x14ac:dyDescent="0.25">
      <c r="A6" s="7" t="s">
        <v>6</v>
      </c>
      <c r="B6" s="7" t="str">
        <f>'[1]Overall Consolidation'!B6</f>
        <v>11,11</v>
      </c>
      <c r="C6" s="15" t="str">
        <f t="shared" si="1"/>
        <v>11</v>
      </c>
      <c r="D6" s="15" t="str">
        <f t="shared" si="0"/>
        <v>11</v>
      </c>
      <c r="E6" s="16">
        <f>'[1]Overall Consolidation'!C6</f>
        <v>8899</v>
      </c>
      <c r="F6" s="17" t="str">
        <f t="shared" si="2"/>
        <v>GD KSFT</v>
      </c>
      <c r="G6" s="11"/>
      <c r="H6" s="11"/>
      <c r="I6" s="18" t="s">
        <v>8</v>
      </c>
      <c r="J6" s="18" t="s">
        <v>3</v>
      </c>
      <c r="K6" s="19" t="s">
        <v>9</v>
      </c>
      <c r="L6" s="18" t="s">
        <v>2</v>
      </c>
      <c r="M6" s="19" t="s">
        <v>5</v>
      </c>
    </row>
    <row r="7" spans="1:13" x14ac:dyDescent="0.25">
      <c r="A7" s="7" t="s">
        <v>10</v>
      </c>
      <c r="B7" s="7" t="str">
        <f>'[1]Overall Consolidation'!B7</f>
        <v>13,14</v>
      </c>
      <c r="C7" s="15" t="str">
        <f t="shared" si="1"/>
        <v>13</v>
      </c>
      <c r="D7" s="15" t="str">
        <f t="shared" si="0"/>
        <v>14</v>
      </c>
      <c r="E7" s="16">
        <f>'[1]Overall Consolidation'!C7</f>
        <v>8900</v>
      </c>
      <c r="F7" s="17" t="str">
        <f t="shared" si="2"/>
        <v>FOCKE KSFT</v>
      </c>
      <c r="G7" s="11"/>
      <c r="H7" s="11"/>
      <c r="I7" s="17">
        <v>1</v>
      </c>
      <c r="J7" s="17" t="s">
        <v>11</v>
      </c>
      <c r="K7" s="17" t="s">
        <v>12</v>
      </c>
      <c r="L7" s="16" t="s">
        <v>7</v>
      </c>
      <c r="M7" s="17" t="s">
        <v>13</v>
      </c>
    </row>
    <row r="8" spans="1:13" x14ac:dyDescent="0.25">
      <c r="A8" s="7" t="s">
        <v>10</v>
      </c>
      <c r="B8" s="7" t="str">
        <f>'[1]Overall Consolidation'!B8</f>
        <v>13,14</v>
      </c>
      <c r="C8" s="15" t="str">
        <f t="shared" si="1"/>
        <v>13</v>
      </c>
      <c r="D8" s="15" t="str">
        <f t="shared" si="0"/>
        <v>14</v>
      </c>
      <c r="E8" s="16">
        <f>'[1]Overall Consolidation'!C8</f>
        <v>8900</v>
      </c>
      <c r="F8" s="17" t="str">
        <f t="shared" si="2"/>
        <v>FOCKE KSFT</v>
      </c>
      <c r="G8" s="11"/>
      <c r="H8" s="11"/>
      <c r="I8" s="17">
        <v>3</v>
      </c>
      <c r="J8" s="17" t="s">
        <v>14</v>
      </c>
      <c r="K8" s="17" t="s">
        <v>15</v>
      </c>
      <c r="L8" s="17" t="s">
        <v>16</v>
      </c>
      <c r="M8" s="17" t="s">
        <v>13</v>
      </c>
    </row>
    <row r="9" spans="1:13" x14ac:dyDescent="0.25">
      <c r="A9" s="7" t="s">
        <v>10</v>
      </c>
      <c r="B9" s="7" t="str">
        <f>'[1]Overall Consolidation'!B9</f>
        <v>13,14</v>
      </c>
      <c r="C9" s="15" t="str">
        <f t="shared" si="1"/>
        <v>13</v>
      </c>
      <c r="D9" s="15" t="str">
        <f t="shared" si="0"/>
        <v>14</v>
      </c>
      <c r="E9" s="16">
        <f>'[1]Overall Consolidation'!C9</f>
        <v>8900</v>
      </c>
      <c r="F9" s="17" t="str">
        <f t="shared" si="2"/>
        <v>FOCKE KSFT</v>
      </c>
      <c r="G9" s="11"/>
      <c r="H9" s="11"/>
      <c r="I9" s="17">
        <v>11</v>
      </c>
      <c r="J9" s="17" t="s">
        <v>17</v>
      </c>
      <c r="K9" s="17" t="s">
        <v>18</v>
      </c>
      <c r="L9" s="17">
        <v>2</v>
      </c>
      <c r="M9" s="17" t="s">
        <v>19</v>
      </c>
    </row>
    <row r="10" spans="1:13" x14ac:dyDescent="0.25">
      <c r="A10" s="7" t="s">
        <v>10</v>
      </c>
      <c r="B10" s="7" t="str">
        <f>'[1]Overall Consolidation'!B10</f>
        <v>13,14</v>
      </c>
      <c r="C10" s="15" t="str">
        <f t="shared" si="1"/>
        <v>13</v>
      </c>
      <c r="D10" s="15" t="str">
        <f t="shared" si="0"/>
        <v>14</v>
      </c>
      <c r="E10" s="16">
        <f>'[1]Overall Consolidation'!C10</f>
        <v>8900</v>
      </c>
      <c r="F10" s="17" t="str">
        <f t="shared" si="2"/>
        <v>FOCKE KSFT</v>
      </c>
      <c r="G10" s="11"/>
      <c r="H10" s="11"/>
      <c r="I10" s="20">
        <v>16</v>
      </c>
      <c r="J10" s="17" t="s">
        <v>20</v>
      </c>
      <c r="K10" s="17" t="s">
        <v>21</v>
      </c>
      <c r="L10" s="17">
        <v>12</v>
      </c>
      <c r="M10" s="17" t="s">
        <v>22</v>
      </c>
    </row>
    <row r="11" spans="1:13" x14ac:dyDescent="0.25">
      <c r="A11" s="7" t="s">
        <v>10</v>
      </c>
      <c r="B11" s="7" t="str">
        <f>'[1]Overall Consolidation'!B11</f>
        <v>13,14</v>
      </c>
      <c r="C11" s="15" t="str">
        <f t="shared" si="1"/>
        <v>13</v>
      </c>
      <c r="D11" s="15" t="str">
        <f t="shared" si="0"/>
        <v>14</v>
      </c>
      <c r="E11" s="16">
        <f>'[1]Overall Consolidation'!C11</f>
        <v>8900</v>
      </c>
      <c r="F11" s="17" t="str">
        <f t="shared" si="2"/>
        <v>FOCKE KSFT</v>
      </c>
      <c r="G11" s="11"/>
      <c r="H11" s="11"/>
      <c r="I11" s="20">
        <v>2</v>
      </c>
      <c r="J11" s="17" t="s">
        <v>14</v>
      </c>
      <c r="K11" s="17" t="s">
        <v>15</v>
      </c>
      <c r="L11" s="17">
        <v>11</v>
      </c>
      <c r="M11" s="17" t="s">
        <v>22</v>
      </c>
    </row>
    <row r="12" spans="1:13" x14ac:dyDescent="0.25">
      <c r="A12" s="7" t="s">
        <v>23</v>
      </c>
      <c r="B12" s="7" t="str">
        <f>'[1]Overall Consolidation'!B12</f>
        <v>13,14</v>
      </c>
      <c r="C12" s="15" t="str">
        <f t="shared" si="1"/>
        <v>13</v>
      </c>
      <c r="D12" s="15" t="str">
        <f t="shared" si="0"/>
        <v>14</v>
      </c>
      <c r="E12" s="16">
        <f>'[1]Overall Consolidation'!C12</f>
        <v>8900</v>
      </c>
      <c r="F12" s="17" t="str">
        <f t="shared" si="2"/>
        <v>FOCKE KSFT</v>
      </c>
      <c r="G12" s="11"/>
      <c r="H12" s="11"/>
      <c r="I12" s="20">
        <v>13</v>
      </c>
      <c r="J12" s="17" t="s">
        <v>24</v>
      </c>
      <c r="K12" s="17" t="s">
        <v>18</v>
      </c>
      <c r="L12" s="20">
        <v>16</v>
      </c>
      <c r="M12" s="17" t="s">
        <v>25</v>
      </c>
    </row>
    <row r="13" spans="1:13" x14ac:dyDescent="0.25">
      <c r="A13" s="7" t="s">
        <v>23</v>
      </c>
      <c r="B13" s="7" t="str">
        <f>'[1]Overall Consolidation'!B13</f>
        <v>13,14</v>
      </c>
      <c r="C13" s="15" t="str">
        <f t="shared" si="1"/>
        <v>13</v>
      </c>
      <c r="D13" s="15" t="str">
        <f t="shared" si="0"/>
        <v>14</v>
      </c>
      <c r="E13" s="16">
        <f>'[1]Overall Consolidation'!C13</f>
        <v>8900</v>
      </c>
      <c r="F13" s="17" t="str">
        <f t="shared" si="2"/>
        <v>FOCKE KSFT</v>
      </c>
      <c r="G13" s="11"/>
      <c r="H13" s="11"/>
      <c r="I13" s="20">
        <v>14</v>
      </c>
      <c r="J13" s="17" t="s">
        <v>26</v>
      </c>
      <c r="K13" s="17" t="s">
        <v>18</v>
      </c>
      <c r="L13" s="20">
        <v>13</v>
      </c>
      <c r="M13" s="17" t="s">
        <v>27</v>
      </c>
    </row>
    <row r="14" spans="1:13" x14ac:dyDescent="0.25">
      <c r="A14" s="7" t="s">
        <v>23</v>
      </c>
      <c r="B14" s="7" t="str">
        <f>'[1]Overall Consolidation'!B14</f>
        <v>13,14</v>
      </c>
      <c r="C14" s="15" t="str">
        <f t="shared" si="1"/>
        <v>13</v>
      </c>
      <c r="D14" s="15" t="str">
        <f t="shared" si="0"/>
        <v>14</v>
      </c>
      <c r="E14" s="16">
        <f>'[1]Overall Consolidation'!C14</f>
        <v>8900</v>
      </c>
      <c r="F14" s="17" t="str">
        <f t="shared" si="2"/>
        <v>FOCKE KSFT</v>
      </c>
      <c r="G14" s="11"/>
      <c r="H14" s="11"/>
      <c r="I14" s="20">
        <v>15</v>
      </c>
      <c r="J14" s="17" t="s">
        <v>28</v>
      </c>
      <c r="K14" s="17" t="s">
        <v>18</v>
      </c>
      <c r="L14" s="20">
        <v>15</v>
      </c>
      <c r="M14" s="17" t="s">
        <v>29</v>
      </c>
    </row>
    <row r="15" spans="1:13" x14ac:dyDescent="0.25">
      <c r="A15" s="7" t="s">
        <v>23</v>
      </c>
      <c r="B15" s="7" t="str">
        <f>'[1]Overall Consolidation'!B15</f>
        <v>13,14</v>
      </c>
      <c r="C15" s="15" t="str">
        <f t="shared" si="1"/>
        <v>13</v>
      </c>
      <c r="D15" s="15" t="str">
        <f t="shared" si="0"/>
        <v>14</v>
      </c>
      <c r="E15" s="16">
        <f>'[1]Overall Consolidation'!C15</f>
        <v>8900</v>
      </c>
      <c r="F15" s="17" t="str">
        <f t="shared" si="2"/>
        <v>FOCKE KSFT</v>
      </c>
      <c r="G15" s="11"/>
      <c r="H15" s="11"/>
      <c r="I15" s="17">
        <v>16</v>
      </c>
      <c r="J15" s="17" t="s">
        <v>20</v>
      </c>
      <c r="K15" s="17" t="s">
        <v>21</v>
      </c>
      <c r="L15" s="17">
        <v>14</v>
      </c>
      <c r="M15" s="17" t="s">
        <v>30</v>
      </c>
    </row>
    <row r="16" spans="1:13" x14ac:dyDescent="0.25">
      <c r="A16" s="7" t="s">
        <v>31</v>
      </c>
      <c r="B16" s="7" t="str">
        <f>'[1]Overall Consolidation'!B16</f>
        <v>13,14</v>
      </c>
      <c r="C16" s="15" t="str">
        <f t="shared" si="1"/>
        <v>13</v>
      </c>
      <c r="D16" s="15" t="str">
        <f t="shared" si="0"/>
        <v>14</v>
      </c>
      <c r="E16" s="16">
        <f>'[1]Overall Consolidation'!C16</f>
        <v>8900</v>
      </c>
      <c r="F16" s="17" t="str">
        <f t="shared" si="2"/>
        <v>FOCKE KSFT</v>
      </c>
      <c r="G16" s="11"/>
      <c r="H16" s="11"/>
      <c r="I16" s="17">
        <v>17</v>
      </c>
      <c r="J16" s="17" t="s">
        <v>28</v>
      </c>
      <c r="K16" s="17" t="s">
        <v>18</v>
      </c>
      <c r="L16" s="17">
        <v>3</v>
      </c>
      <c r="M16" s="17" t="s">
        <v>32</v>
      </c>
    </row>
    <row r="17" spans="1:13" x14ac:dyDescent="0.25">
      <c r="A17" s="7" t="s">
        <v>31</v>
      </c>
      <c r="B17" s="7" t="str">
        <f>'[1]Overall Consolidation'!B17</f>
        <v>13,14</v>
      </c>
      <c r="C17" s="15" t="str">
        <f t="shared" si="1"/>
        <v>13</v>
      </c>
      <c r="D17" s="15" t="str">
        <f t="shared" si="0"/>
        <v>14</v>
      </c>
      <c r="E17" s="16">
        <f>'[1]Overall Consolidation'!C17</f>
        <v>8900</v>
      </c>
      <c r="F17" s="17" t="str">
        <f t="shared" si="2"/>
        <v>FOCKE KSFT</v>
      </c>
      <c r="G17" s="11"/>
      <c r="H17" s="11"/>
      <c r="I17" s="17">
        <v>12</v>
      </c>
      <c r="J17" s="17" t="s">
        <v>17</v>
      </c>
      <c r="K17" s="17" t="s">
        <v>18</v>
      </c>
      <c r="L17" s="17">
        <v>23</v>
      </c>
      <c r="M17" s="21" t="s">
        <v>33</v>
      </c>
    </row>
    <row r="18" spans="1:13" x14ac:dyDescent="0.25">
      <c r="A18" s="7" t="s">
        <v>31</v>
      </c>
      <c r="B18" s="7" t="str">
        <f>'[1]Overall Consolidation'!B18</f>
        <v>13,14</v>
      </c>
      <c r="C18" s="15" t="str">
        <f t="shared" si="1"/>
        <v>13</v>
      </c>
      <c r="D18" s="15" t="str">
        <f t="shared" si="0"/>
        <v>14</v>
      </c>
      <c r="E18" s="16">
        <f>'[1]Overall Consolidation'!C18</f>
        <v>8900</v>
      </c>
      <c r="F18" s="17" t="str">
        <f t="shared" si="2"/>
        <v>FOCKE KSFT</v>
      </c>
      <c r="G18" s="11"/>
      <c r="H18" s="11"/>
      <c r="I18" s="17">
        <v>24</v>
      </c>
      <c r="J18" s="17" t="s">
        <v>28</v>
      </c>
      <c r="K18" s="17"/>
      <c r="L18" s="17">
        <v>22</v>
      </c>
      <c r="M18" s="17" t="s">
        <v>34</v>
      </c>
    </row>
    <row r="19" spans="1:13" x14ac:dyDescent="0.25">
      <c r="A19" s="7" t="s">
        <v>31</v>
      </c>
      <c r="B19" s="7" t="str">
        <f>'[1]Overall Consolidation'!B19</f>
        <v>16,16</v>
      </c>
      <c r="C19" s="15" t="str">
        <f t="shared" si="1"/>
        <v>16</v>
      </c>
      <c r="D19" s="15" t="str">
        <f t="shared" si="0"/>
        <v>16</v>
      </c>
      <c r="E19" s="16">
        <f>'[1]Overall Consolidation'!C19</f>
        <v>8903</v>
      </c>
      <c r="F19" s="17" t="str">
        <f t="shared" si="2"/>
        <v>HLP 20 (100mm)</v>
      </c>
      <c r="G19" s="11"/>
      <c r="H19" s="11"/>
      <c r="I19" s="17"/>
      <c r="J19" s="17"/>
      <c r="K19" s="17"/>
      <c r="L19" s="17">
        <v>19</v>
      </c>
      <c r="M19" s="17" t="s">
        <v>35</v>
      </c>
    </row>
    <row r="20" spans="1:13" x14ac:dyDescent="0.25">
      <c r="A20" s="7" t="s">
        <v>36</v>
      </c>
      <c r="B20" s="7" t="str">
        <f>'[1]Overall Consolidation'!B20</f>
        <v>16,16</v>
      </c>
      <c r="C20" s="15" t="str">
        <f t="shared" si="1"/>
        <v>16</v>
      </c>
      <c r="D20" s="15" t="str">
        <f t="shared" si="0"/>
        <v>16</v>
      </c>
      <c r="E20" s="16">
        <f>'[1]Overall Consolidation'!C20</f>
        <v>8903</v>
      </c>
      <c r="F20" s="17" t="str">
        <f t="shared" si="2"/>
        <v>HLP 20 (100mm)</v>
      </c>
      <c r="G20" s="11"/>
      <c r="H20" s="11"/>
      <c r="L20" s="13"/>
      <c r="M20" s="14"/>
    </row>
    <row r="21" spans="1:13" x14ac:dyDescent="0.25">
      <c r="A21" s="7" t="s">
        <v>36</v>
      </c>
      <c r="B21" s="7" t="str">
        <f>'[1]Overall Consolidation'!B558</f>
        <v>11,11</v>
      </c>
      <c r="C21" s="15" t="str">
        <f t="shared" si="1"/>
        <v>11</v>
      </c>
      <c r="D21" s="15" t="str">
        <f t="shared" si="0"/>
        <v>11</v>
      </c>
      <c r="E21" s="16">
        <f>'[1]Overall Consolidation'!C558</f>
        <v>9414</v>
      </c>
      <c r="F21" s="17" t="str">
        <f t="shared" si="2"/>
        <v>GD KSFT</v>
      </c>
      <c r="G21" s="22"/>
      <c r="H21" s="22"/>
      <c r="I21" s="22"/>
      <c r="J21" s="11"/>
      <c r="K21" s="11"/>
      <c r="L21" s="13"/>
      <c r="M21" s="14"/>
    </row>
    <row r="22" spans="1:13" x14ac:dyDescent="0.25">
      <c r="A22" s="7" t="s">
        <v>36</v>
      </c>
      <c r="B22" s="7" t="str">
        <f>'[1]Overall Consolidation'!B559</f>
        <v>1A,1</v>
      </c>
      <c r="C22" s="23" t="str">
        <f t="shared" si="1"/>
        <v>1A</v>
      </c>
      <c r="D22" s="23" t="str">
        <f t="shared" si="0"/>
        <v>1</v>
      </c>
      <c r="E22" s="24">
        <f>'[1]Overall Consolidation'!C559</f>
        <v>2069</v>
      </c>
      <c r="F22" s="24" t="e">
        <f t="shared" si="2"/>
        <v>#VALUE!</v>
      </c>
      <c r="G22" s="11"/>
      <c r="H22" s="11"/>
      <c r="I22" s="12"/>
      <c r="J22" s="11"/>
      <c r="K22" s="11"/>
      <c r="L22" s="13"/>
      <c r="M22" s="14"/>
    </row>
    <row r="23" spans="1:13" x14ac:dyDescent="0.25">
      <c r="A23" s="7" t="s">
        <v>36</v>
      </c>
      <c r="B23" s="7" t="str">
        <f>'[1]Overall Consolidation'!B560</f>
        <v>1A,1</v>
      </c>
      <c r="C23" s="23" t="str">
        <f t="shared" si="1"/>
        <v>1A</v>
      </c>
      <c r="D23" s="23" t="str">
        <f t="shared" si="0"/>
        <v>1</v>
      </c>
      <c r="E23" s="24">
        <f>'[1]Overall Consolidation'!C560</f>
        <v>2069</v>
      </c>
      <c r="F23" s="24" t="e">
        <f t="shared" si="2"/>
        <v>#VALUE!</v>
      </c>
      <c r="G23" s="11"/>
      <c r="H23" s="11"/>
      <c r="I23" s="12"/>
      <c r="J23" s="11"/>
      <c r="K23" s="11"/>
      <c r="L23" s="13"/>
      <c r="M23" s="14"/>
    </row>
    <row r="24" spans="1:13" x14ac:dyDescent="0.25">
      <c r="A24" s="7" t="s">
        <v>36</v>
      </c>
      <c r="B24" s="7" t="str">
        <f>'[1]Overall Consolidation'!B561</f>
        <v>1A,1</v>
      </c>
      <c r="C24" s="23" t="str">
        <f t="shared" si="1"/>
        <v>1A</v>
      </c>
      <c r="D24" s="23" t="str">
        <f t="shared" si="0"/>
        <v>1</v>
      </c>
      <c r="E24" s="24">
        <f>'[1]Overall Consolidation'!C561</f>
        <v>2069</v>
      </c>
      <c r="F24" s="24" t="e">
        <f t="shared" si="2"/>
        <v>#VALUE!</v>
      </c>
      <c r="G24" s="11"/>
      <c r="H24" s="11"/>
      <c r="I24" s="12"/>
      <c r="J24" s="11"/>
      <c r="K24" s="11"/>
      <c r="L24" s="13"/>
      <c r="M24" s="14"/>
    </row>
    <row r="25" spans="1:13" x14ac:dyDescent="0.25">
      <c r="A25" s="7" t="s">
        <v>36</v>
      </c>
      <c r="B25" s="7" t="str">
        <f>'[1]Overall Consolidation'!B562</f>
        <v>22,14</v>
      </c>
      <c r="C25" s="15" t="str">
        <f t="shared" si="1"/>
        <v>22</v>
      </c>
      <c r="D25" s="15" t="str">
        <f t="shared" si="0"/>
        <v>14</v>
      </c>
      <c r="E25" s="16">
        <f>'[1]Overall Consolidation'!C562</f>
        <v>9309</v>
      </c>
      <c r="F25" s="17" t="str">
        <f t="shared" si="2"/>
        <v>HLP KSFT</v>
      </c>
      <c r="G25" s="11"/>
      <c r="H25" s="11"/>
      <c r="I25" s="12"/>
      <c r="J25" s="11"/>
      <c r="K25" s="11"/>
      <c r="L25" s="13"/>
      <c r="M25" s="14"/>
    </row>
    <row r="26" spans="1:13" x14ac:dyDescent="0.25">
      <c r="A26" s="7" t="s">
        <v>37</v>
      </c>
      <c r="B26" s="7" t="str">
        <f>'[1]Overall Consolidation'!B563</f>
        <v>22,14</v>
      </c>
      <c r="C26" s="15" t="str">
        <f t="shared" si="1"/>
        <v>22</v>
      </c>
      <c r="D26" s="15" t="str">
        <f t="shared" si="0"/>
        <v>14</v>
      </c>
      <c r="E26" s="16">
        <f>'[1]Overall Consolidation'!C563</f>
        <v>9309</v>
      </c>
      <c r="F26" s="17" t="str">
        <f t="shared" si="2"/>
        <v>HLP KSFT</v>
      </c>
      <c r="G26" s="11"/>
      <c r="H26" s="11"/>
      <c r="I26" s="12"/>
      <c r="J26" s="11"/>
      <c r="K26" s="11"/>
      <c r="L26" s="13"/>
      <c r="M26" s="14"/>
    </row>
    <row r="27" spans="1:13" x14ac:dyDescent="0.25">
      <c r="A27" s="7" t="s">
        <v>38</v>
      </c>
      <c r="B27" s="7" t="str">
        <f>'[1]Overall Consolidation'!B564</f>
        <v>22,14</v>
      </c>
      <c r="C27" s="15" t="str">
        <f t="shared" si="1"/>
        <v>22</v>
      </c>
      <c r="D27" s="15" t="str">
        <f t="shared" si="0"/>
        <v>14</v>
      </c>
      <c r="E27" s="16">
        <f>'[1]Overall Consolidation'!C564</f>
        <v>9309</v>
      </c>
      <c r="F27" s="17" t="str">
        <f t="shared" si="2"/>
        <v>HLP KSFT</v>
      </c>
      <c r="G27" s="11"/>
      <c r="H27" s="11"/>
      <c r="I27" s="12"/>
      <c r="J27" s="11"/>
      <c r="K27" s="11"/>
      <c r="L27" s="13"/>
      <c r="M27" s="14"/>
    </row>
    <row r="28" spans="1:13" x14ac:dyDescent="0.25">
      <c r="A28" s="7" t="s">
        <v>38</v>
      </c>
      <c r="B28" s="7" t="str">
        <f>'[1]Overall Consolidation'!B565</f>
        <v>22,14</v>
      </c>
      <c r="C28" s="15" t="str">
        <f t="shared" si="1"/>
        <v>22</v>
      </c>
      <c r="D28" s="15" t="str">
        <f t="shared" si="0"/>
        <v>14</v>
      </c>
      <c r="E28" s="16">
        <f>'[1]Overall Consolidation'!C565</f>
        <v>9309</v>
      </c>
      <c r="F28" s="17" t="str">
        <f t="shared" si="2"/>
        <v>HLP KSFT</v>
      </c>
      <c r="G28" s="11"/>
      <c r="H28" s="11"/>
      <c r="I28" s="12"/>
      <c r="J28" s="11"/>
      <c r="K28" s="11"/>
      <c r="L28" s="13"/>
      <c r="M28" s="14"/>
    </row>
    <row r="29" spans="1:13" x14ac:dyDescent="0.25">
      <c r="A29" s="7" t="s">
        <v>39</v>
      </c>
      <c r="B29" s="7" t="str">
        <f>'[1]Overall Consolidation'!B566</f>
        <v>22,14</v>
      </c>
      <c r="C29" s="15" t="str">
        <f t="shared" si="1"/>
        <v>22</v>
      </c>
      <c r="D29" s="15" t="str">
        <f t="shared" si="0"/>
        <v>14</v>
      </c>
      <c r="E29" s="16">
        <f>'[1]Overall Consolidation'!C566</f>
        <v>9309</v>
      </c>
      <c r="F29" s="17" t="str">
        <f t="shared" si="2"/>
        <v>HLP KSFT</v>
      </c>
      <c r="G29" s="11"/>
      <c r="H29" s="11"/>
      <c r="I29" s="12"/>
      <c r="J29" s="11"/>
      <c r="K29" s="11"/>
      <c r="L29" s="13"/>
      <c r="M29" s="14"/>
    </row>
    <row r="30" spans="1:13" x14ac:dyDescent="0.25">
      <c r="A30" s="7" t="s">
        <v>40</v>
      </c>
      <c r="B30" s="7" t="str">
        <f>'[1]Overall Consolidation'!B567</f>
        <v>22,14</v>
      </c>
      <c r="C30" s="15" t="str">
        <f t="shared" si="1"/>
        <v>22</v>
      </c>
      <c r="D30" s="15" t="str">
        <f t="shared" si="0"/>
        <v>14</v>
      </c>
      <c r="E30" s="16">
        <f>'[1]Overall Consolidation'!C567</f>
        <v>9309</v>
      </c>
      <c r="F30" s="17" t="str">
        <f t="shared" si="2"/>
        <v>HLP KSFT</v>
      </c>
      <c r="G30" s="11"/>
      <c r="H30" s="11"/>
      <c r="I30" s="12"/>
      <c r="J30" s="11"/>
      <c r="K30" s="11"/>
      <c r="L30" s="13"/>
      <c r="M30" s="14"/>
    </row>
    <row r="31" spans="1:13" x14ac:dyDescent="0.25">
      <c r="A31" s="7" t="s">
        <v>41</v>
      </c>
      <c r="B31" s="7" t="str">
        <f>'[1]Overall Consolidation'!B568</f>
        <v>11,11</v>
      </c>
      <c r="C31" s="15" t="str">
        <f t="shared" si="1"/>
        <v>11</v>
      </c>
      <c r="D31" s="15" t="str">
        <f t="shared" si="0"/>
        <v>11</v>
      </c>
      <c r="E31" s="16">
        <f>'[1]Overall Consolidation'!C568</f>
        <v>9414</v>
      </c>
      <c r="F31" s="17" t="str">
        <f t="shared" si="2"/>
        <v>GD KSFT</v>
      </c>
      <c r="G31" s="11"/>
      <c r="H31" s="11"/>
      <c r="I31" s="12"/>
      <c r="J31" s="11"/>
      <c r="K31" s="11"/>
      <c r="L31" s="13"/>
      <c r="M31" s="14"/>
    </row>
    <row r="32" spans="1:13" x14ac:dyDescent="0.25">
      <c r="A32" s="7" t="s">
        <v>42</v>
      </c>
      <c r="B32" s="7" t="str">
        <f>'[1]Overall Consolidation'!B569</f>
        <v>11,11</v>
      </c>
      <c r="C32" s="15" t="str">
        <f t="shared" si="1"/>
        <v>11</v>
      </c>
      <c r="D32" s="15" t="str">
        <f t="shared" si="0"/>
        <v>11</v>
      </c>
      <c r="E32" s="16">
        <f>'[1]Overall Consolidation'!C569</f>
        <v>9414</v>
      </c>
      <c r="F32" s="17" t="str">
        <f t="shared" si="2"/>
        <v>GD KSFT</v>
      </c>
      <c r="G32" s="11"/>
      <c r="H32" s="11"/>
      <c r="I32" s="12"/>
      <c r="J32" s="11"/>
      <c r="K32" s="11"/>
      <c r="L32" s="13"/>
      <c r="M32" s="14"/>
    </row>
    <row r="33" spans="1:13" x14ac:dyDescent="0.25">
      <c r="A33" s="7" t="s">
        <v>43</v>
      </c>
      <c r="B33" s="7" t="str">
        <f>'[1]Overall Consolidation'!B570</f>
        <v>11,11</v>
      </c>
      <c r="C33" s="15" t="str">
        <f t="shared" si="1"/>
        <v>11</v>
      </c>
      <c r="D33" s="15" t="str">
        <f t="shared" si="0"/>
        <v>11</v>
      </c>
      <c r="E33" s="16">
        <f>'[1]Overall Consolidation'!C570</f>
        <v>9414</v>
      </c>
      <c r="F33" s="17" t="str">
        <f t="shared" si="2"/>
        <v>GD KSFT</v>
      </c>
      <c r="G33" s="11"/>
      <c r="H33" s="11"/>
      <c r="I33" s="12"/>
      <c r="J33" s="11"/>
      <c r="K33" s="11"/>
      <c r="L33" s="13"/>
      <c r="M33" s="14"/>
    </row>
    <row r="34" spans="1:13" x14ac:dyDescent="0.25">
      <c r="A34" s="7" t="s">
        <v>44</v>
      </c>
      <c r="B34" s="7" t="str">
        <f>'[1]Overall Consolidation'!B571</f>
        <v>11,11</v>
      </c>
      <c r="C34" s="15" t="str">
        <f t="shared" si="1"/>
        <v>11</v>
      </c>
      <c r="D34" s="15" t="str">
        <f t="shared" si="0"/>
        <v>11</v>
      </c>
      <c r="E34" s="16">
        <f>'[1]Overall Consolidation'!C571</f>
        <v>9414</v>
      </c>
      <c r="F34" s="17" t="str">
        <f t="shared" si="2"/>
        <v>GD KSFT</v>
      </c>
      <c r="G34" s="11"/>
      <c r="H34" s="11"/>
      <c r="I34" s="12"/>
      <c r="J34" s="11"/>
      <c r="K34" s="11"/>
      <c r="L34" s="13"/>
      <c r="M34" s="14"/>
    </row>
    <row r="35" spans="1:13" x14ac:dyDescent="0.25">
      <c r="A35" s="7" t="s">
        <v>45</v>
      </c>
      <c r="B35" s="7" t="str">
        <f>'[1]Overall Consolidation'!B572</f>
        <v>11,11</v>
      </c>
      <c r="C35" s="15" t="str">
        <f t="shared" si="1"/>
        <v>11</v>
      </c>
      <c r="D35" s="15" t="str">
        <f t="shared" si="0"/>
        <v>11</v>
      </c>
      <c r="E35" s="16">
        <f>'[1]Overall Consolidation'!C572</f>
        <v>9414</v>
      </c>
      <c r="F35" s="17" t="str">
        <f t="shared" si="2"/>
        <v>GD KSFT</v>
      </c>
      <c r="G35" s="11"/>
      <c r="H35" s="11"/>
      <c r="I35" s="12"/>
      <c r="J35" s="11"/>
      <c r="K35" s="11"/>
      <c r="L35" s="13"/>
      <c r="M35" s="14"/>
    </row>
    <row r="36" spans="1:13" x14ac:dyDescent="0.25">
      <c r="A36" s="7" t="s">
        <v>46</v>
      </c>
      <c r="B36" s="7" t="str">
        <f>'[1]Overall Consolidation'!B573</f>
        <v>11,11</v>
      </c>
      <c r="C36" s="15" t="str">
        <f t="shared" si="1"/>
        <v>11</v>
      </c>
      <c r="D36" s="15" t="str">
        <f t="shared" si="0"/>
        <v>11</v>
      </c>
      <c r="E36" s="16">
        <f>'[1]Overall Consolidation'!C573</f>
        <v>9414</v>
      </c>
      <c r="F36" s="17" t="str">
        <f t="shared" si="2"/>
        <v>GD KSFT</v>
      </c>
      <c r="G36" s="11"/>
      <c r="H36" s="11"/>
      <c r="I36" s="12"/>
      <c r="J36" s="11"/>
      <c r="K36" s="11"/>
      <c r="L36" s="13"/>
      <c r="M36" s="14"/>
    </row>
    <row r="37" spans="1:13" x14ac:dyDescent="0.25">
      <c r="A37" s="7" t="s">
        <v>47</v>
      </c>
      <c r="B37" s="25" t="str">
        <f>'[1]Overall Consolidation'!B574</f>
        <v>1A,1</v>
      </c>
      <c r="C37" s="26" t="str">
        <f t="shared" si="1"/>
        <v>1A</v>
      </c>
      <c r="D37" s="26" t="str">
        <f t="shared" si="0"/>
        <v>1</v>
      </c>
      <c r="E37" s="27">
        <f>'[1]Overall Consolidation'!C574</f>
        <v>2069</v>
      </c>
      <c r="F37" s="27" t="str">
        <f>VLOOKUP((C37),$L$7:$M$20,2,FALSE)</f>
        <v>GD RSFT</v>
      </c>
      <c r="G37" s="11"/>
      <c r="H37" s="11"/>
      <c r="I37" s="12"/>
      <c r="J37" s="11"/>
      <c r="K37" s="11"/>
      <c r="L37" s="13"/>
      <c r="M37" s="14"/>
    </row>
    <row r="38" spans="1:13" x14ac:dyDescent="0.25">
      <c r="A38" s="7" t="s">
        <v>48</v>
      </c>
      <c r="B38" s="25" t="str">
        <f>'[1]Overall Consolidation'!B575</f>
        <v>1A,1</v>
      </c>
      <c r="C38" s="26" t="str">
        <f t="shared" si="1"/>
        <v>1A</v>
      </c>
      <c r="D38" s="26" t="str">
        <f t="shared" si="0"/>
        <v>1</v>
      </c>
      <c r="E38" s="27">
        <f>'[1]Overall Consolidation'!C575</f>
        <v>2069</v>
      </c>
      <c r="F38" s="27" t="str">
        <f>VLOOKUP((C38),$L$7:$M$20,2,FALSE)</f>
        <v>GD RSFT</v>
      </c>
      <c r="G38" s="11"/>
      <c r="H38" s="11"/>
      <c r="I38" s="12"/>
      <c r="J38" s="11"/>
      <c r="K38" s="11"/>
      <c r="L38" s="13"/>
      <c r="M38" s="14"/>
    </row>
    <row r="39" spans="1:13" x14ac:dyDescent="0.25">
      <c r="A39" s="7" t="s">
        <v>49</v>
      </c>
      <c r="B39" s="25" t="str">
        <f>'[1]Overall Consolidation'!B576</f>
        <v>1A,1</v>
      </c>
      <c r="C39" s="28" t="str">
        <f t="shared" si="1"/>
        <v>1A</v>
      </c>
      <c r="D39" s="28" t="str">
        <f t="shared" si="0"/>
        <v>1</v>
      </c>
      <c r="E39" s="29">
        <f>'[1]Overall Consolidation'!C576</f>
        <v>2069</v>
      </c>
      <c r="F39" s="30" t="str">
        <f>VLOOKUP((C39),$L$7:$M$20,2,FALSE)</f>
        <v>GD RSFT</v>
      </c>
      <c r="G39" s="11"/>
      <c r="H39" s="11"/>
      <c r="I39" s="12"/>
      <c r="J39" s="11"/>
      <c r="K39" s="11"/>
      <c r="L39" s="13"/>
      <c r="M39" s="14"/>
    </row>
    <row r="40" spans="1:13" x14ac:dyDescent="0.25">
      <c r="A40" s="31" t="s">
        <v>50</v>
      </c>
      <c r="B40" s="25" t="s">
        <v>51</v>
      </c>
      <c r="C40" s="28" t="str">
        <f>(LEFT(B40,FIND(",",B40)-1))</f>
        <v>1A</v>
      </c>
      <c r="D40" s="28" t="str">
        <f>RIGHT(B40,LEN(B40)-FIND(",",B40))</f>
        <v>1</v>
      </c>
      <c r="E40" s="29"/>
      <c r="F40" s="30" t="str">
        <f>VLOOKUP(C40,$L$7:$M$20,2,FALSE)</f>
        <v>GD RSFT</v>
      </c>
      <c r="G40" s="32"/>
      <c r="H40" s="32"/>
      <c r="I40" s="31"/>
      <c r="J40" s="32"/>
      <c r="K40" s="33"/>
      <c r="L40" s="13"/>
      <c r="M40" s="14"/>
    </row>
    <row r="41" spans="1:13" x14ac:dyDescent="0.25">
      <c r="A41" s="34"/>
      <c r="B41" s="33"/>
      <c r="C41" s="35"/>
      <c r="D41" s="35"/>
      <c r="E41" s="36"/>
      <c r="F41" s="33"/>
      <c r="G41" s="33"/>
      <c r="H41" s="33"/>
      <c r="I41" s="34"/>
      <c r="J41" s="33"/>
      <c r="K41" s="33"/>
      <c r="L41" s="37"/>
      <c r="M41" s="3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2015-12-23T11:02:32Z</dcterms:modified>
</cp:coreProperties>
</file>