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55" yWindow="555" windowWidth="15480" windowHeight="11640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4" i="1" l="1"/>
  <c r="S25" i="1"/>
  <c r="B26" i="1"/>
  <c r="S26" i="1"/>
  <c r="B27" i="1"/>
  <c r="C27" i="1"/>
  <c r="D27" i="1"/>
  <c r="S27" i="1"/>
  <c r="B28" i="1"/>
  <c r="C28" i="1"/>
  <c r="D28" i="1"/>
  <c r="S28" i="1"/>
  <c r="S29" i="1"/>
  <c r="T28" i="1"/>
  <c r="U28" i="1"/>
  <c r="A28" i="1"/>
  <c r="T27" i="1"/>
  <c r="U27" i="1"/>
  <c r="A27" i="1"/>
  <c r="T26" i="1"/>
  <c r="U26" i="1"/>
  <c r="A26" i="1"/>
  <c r="T25" i="1"/>
  <c r="U25" i="1"/>
  <c r="A25" i="1"/>
  <c r="T24" i="1"/>
  <c r="U24" i="1"/>
  <c r="A24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S13" i="1"/>
  <c r="B14" i="1"/>
  <c r="S14" i="1"/>
  <c r="B15" i="1"/>
  <c r="C15" i="1"/>
  <c r="S15" i="1"/>
  <c r="B16" i="1"/>
  <c r="C16" i="1"/>
  <c r="D16" i="1"/>
  <c r="S16" i="1"/>
  <c r="B17" i="1"/>
  <c r="C17" i="1"/>
  <c r="D17" i="1"/>
  <c r="S17" i="1"/>
  <c r="S18" i="1"/>
  <c r="T17" i="1"/>
  <c r="U17" i="1"/>
  <c r="A17" i="1"/>
  <c r="T16" i="1"/>
  <c r="U16" i="1"/>
  <c r="A16" i="1"/>
  <c r="T15" i="1"/>
  <c r="U15" i="1"/>
  <c r="A15" i="1"/>
  <c r="T14" i="1"/>
  <c r="U14" i="1"/>
  <c r="A14" i="1"/>
  <c r="T13" i="1"/>
  <c r="U13" i="1"/>
  <c r="A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4" i="1"/>
  <c r="A5" i="1"/>
  <c r="A6" i="1"/>
  <c r="A7" i="1"/>
</calcChain>
</file>

<file path=xl/sharedStrings.xml><?xml version="1.0" encoding="utf-8"?>
<sst xmlns="http://schemas.openxmlformats.org/spreadsheetml/2006/main" count="27" uniqueCount="19">
  <si>
    <t>Ranking</t>
  </si>
  <si>
    <t>Name</t>
  </si>
  <si>
    <t xml:space="preserve">Ranking list at:                              </t>
  </si>
  <si>
    <t>SCORING FIRST  R.R.</t>
  </si>
  <si>
    <t>FIRST R.R.</t>
  </si>
  <si>
    <t>WIn</t>
  </si>
  <si>
    <t>Sailed</t>
  </si>
  <si>
    <t>Win %</t>
  </si>
  <si>
    <t>Place</t>
  </si>
  <si>
    <t>SCORING SECOND  R.R.</t>
  </si>
  <si>
    <t>SECOND R.R.</t>
  </si>
  <si>
    <t>USF</t>
  </si>
  <si>
    <t>Eckerd</t>
  </si>
  <si>
    <t>College of Charleston</t>
  </si>
  <si>
    <t>Clemson</t>
  </si>
  <si>
    <t>Georgia Tech</t>
  </si>
  <si>
    <t>C of C</t>
  </si>
  <si>
    <t>wins</t>
  </si>
  <si>
    <t>SAISA Match Race 2012 Hosted By College of Charleston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</si>
</sst>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indexed="6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4" fillId="2" borderId="1" xfId="0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6" fillId="2" borderId="4" xfId="0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textRotation="90"/>
    </xf>
    <xf numFmtId="0" fontId="7" fillId="0" borderId="3" xfId="0" applyFont="1" applyBorder="1" applyAlignment="1" applyProtection="1">
      <alignment horizontal="center" textRotation="90"/>
    </xf>
    <xf numFmtId="0" fontId="3" fillId="0" borderId="1" xfId="0" applyFont="1" applyBorder="1" applyAlignment="1" applyProtection="1">
      <alignment horizontal="center" textRotation="90"/>
    </xf>
    <xf numFmtId="0" fontId="3" fillId="0" borderId="3" xfId="0" applyFont="1" applyBorder="1" applyAlignment="1" applyProtection="1">
      <alignment textRotation="90"/>
    </xf>
    <xf numFmtId="0" fontId="3" fillId="0" borderId="3" xfId="0" applyFont="1" applyBorder="1" applyAlignment="1" applyProtection="1">
      <alignment horizontal="center" textRotation="90"/>
    </xf>
    <xf numFmtId="0" fontId="3" fillId="0" borderId="7" xfId="0" applyFont="1" applyBorder="1" applyAlignment="1" applyProtection="1">
      <alignment horizontal="center" textRotation="90"/>
    </xf>
    <xf numFmtId="0" fontId="5" fillId="0" borderId="8" xfId="0" applyFont="1" applyBorder="1" applyAlignment="1" applyProtection="1">
      <alignment horizontal="left"/>
    </xf>
    <xf numFmtId="0" fontId="2" fillId="3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9" fontId="3" fillId="0" borderId="6" xfId="0" applyNumberFormat="1" applyFont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/>
    </xf>
    <xf numFmtId="0" fontId="2" fillId="0" borderId="6" xfId="0" applyFont="1" applyBorder="1" applyAlignment="1" applyProtection="1">
      <alignment horizontal="center"/>
    </xf>
    <xf numFmtId="0" fontId="2" fillId="3" borderId="13" xfId="0" applyFont="1" applyFill="1" applyBorder="1" applyAlignment="1" applyProtection="1">
      <alignment horizontal="center"/>
    </xf>
    <xf numFmtId="0" fontId="2" fillId="4" borderId="6" xfId="0" applyFon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6" fillId="4" borderId="14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6" fillId="4" borderId="15" xfId="0" applyFont="1" applyFill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right"/>
    </xf>
    <xf numFmtId="0" fontId="5" fillId="2" borderId="5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/>
    <xf numFmtId="0" fontId="1" fillId="2" borderId="6" xfId="0" applyFont="1" applyFill="1" applyBorder="1" applyAlignment="1" applyProtection="1"/>
    <xf numFmtId="0" fontId="5" fillId="2" borderId="6" xfId="0" applyFont="1" applyFill="1" applyBorder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workbookViewId="0">
      <selection activeCell="G23" sqref="G23:G28"/>
    </sheetView>
  </sheetViews>
  <sheetFormatPr defaultColWidth="8.875" defaultRowHeight="15.75" x14ac:dyDescent="0.25"/>
  <cols>
    <col min="1" max="1" width="17" style="1" customWidth="1"/>
    <col min="2" max="6" width="5.625" style="1" customWidth="1"/>
    <col min="7" max="18" width="3.375" style="1" hidden="1" customWidth="1"/>
    <col min="19" max="20" width="5.625" style="1" customWidth="1"/>
    <col min="21" max="21" width="9.375" style="1" customWidth="1"/>
    <col min="22" max="22" width="5.625" style="1" customWidth="1"/>
    <col min="23" max="16384" width="8.875" style="1"/>
  </cols>
  <sheetData>
    <row r="1" spans="1:25" x14ac:dyDescent="0.25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5" ht="18.75" thickBot="1" x14ac:dyDescent="0.3">
      <c r="A2" s="2" t="s">
        <v>0</v>
      </c>
      <c r="B2" s="42" t="s">
        <v>1</v>
      </c>
      <c r="C2" s="42"/>
      <c r="D2" s="42"/>
      <c r="E2" s="42"/>
      <c r="F2" s="4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  <c r="V2" s="4"/>
    </row>
    <row r="3" spans="1:25" ht="18" x14ac:dyDescent="0.25">
      <c r="A3" s="5">
        <v>1</v>
      </c>
      <c r="B3" s="43" t="s">
        <v>11</v>
      </c>
      <c r="C3" s="44"/>
      <c r="D3" s="44"/>
      <c r="E3" s="44"/>
      <c r="F3" s="44"/>
      <c r="G3" s="2"/>
      <c r="H3" s="6" t="s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45"/>
      <c r="T3" s="45"/>
      <c r="U3" s="45"/>
      <c r="V3" s="45"/>
      <c r="W3" s="45"/>
      <c r="X3" s="6"/>
      <c r="Y3" s="6"/>
    </row>
    <row r="4" spans="1:25" ht="18" x14ac:dyDescent="0.25">
      <c r="A4" s="7">
        <f>1+A3</f>
        <v>2</v>
      </c>
      <c r="B4" s="36" t="s">
        <v>12</v>
      </c>
      <c r="C4" s="37"/>
      <c r="D4" s="37"/>
      <c r="E4" s="37"/>
      <c r="F4" s="3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4"/>
    </row>
    <row r="5" spans="1:25" ht="18" x14ac:dyDescent="0.25">
      <c r="A5" s="7">
        <f>1+A4</f>
        <v>3</v>
      </c>
      <c r="B5" s="36" t="s">
        <v>13</v>
      </c>
      <c r="C5" s="39"/>
      <c r="D5" s="39"/>
      <c r="E5" s="39"/>
      <c r="F5" s="39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4"/>
      <c r="V5" s="4"/>
    </row>
    <row r="6" spans="1:25" ht="18" x14ac:dyDescent="0.25">
      <c r="A6" s="7">
        <f>1+A5</f>
        <v>4</v>
      </c>
      <c r="B6" s="36" t="s">
        <v>14</v>
      </c>
      <c r="C6" s="37"/>
      <c r="D6" s="37"/>
      <c r="E6" s="37"/>
      <c r="F6" s="3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4"/>
      <c r="V6" s="4"/>
    </row>
    <row r="7" spans="1:25" ht="18" x14ac:dyDescent="0.25">
      <c r="A7" s="7">
        <f>1+A6</f>
        <v>5</v>
      </c>
      <c r="B7" s="36" t="s">
        <v>15</v>
      </c>
      <c r="C7" s="39"/>
      <c r="D7" s="39"/>
      <c r="E7" s="39"/>
      <c r="F7" s="39"/>
      <c r="G7" s="3"/>
      <c r="H7" s="3"/>
      <c r="I7" s="3"/>
      <c r="J7" s="3"/>
      <c r="K7" s="3"/>
      <c r="L7" s="8"/>
      <c r="M7" s="3"/>
      <c r="N7" s="3"/>
      <c r="O7" s="3"/>
      <c r="P7" s="3"/>
      <c r="Q7" s="3"/>
      <c r="R7" s="3"/>
      <c r="S7" s="3"/>
      <c r="T7" s="3"/>
      <c r="U7" s="4"/>
      <c r="V7" s="4"/>
    </row>
    <row r="8" spans="1:25" ht="18" x14ac:dyDescent="0.25">
      <c r="G8" s="3"/>
      <c r="H8" s="3"/>
      <c r="I8" s="3"/>
      <c r="J8" s="3"/>
      <c r="K8" s="3"/>
      <c r="L8" s="8"/>
      <c r="M8" s="3"/>
      <c r="N8" s="3"/>
      <c r="O8" s="3"/>
      <c r="P8" s="3"/>
      <c r="Q8" s="3"/>
      <c r="R8" s="3"/>
      <c r="S8" s="3"/>
      <c r="T8" s="3"/>
      <c r="U8" s="4"/>
      <c r="V8" s="4"/>
    </row>
    <row r="9" spans="1:25" ht="18" x14ac:dyDescent="0.25"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4"/>
      <c r="V9" s="4"/>
    </row>
    <row r="10" spans="1:25" x14ac:dyDescent="0.25">
      <c r="A10" s="40" t="s">
        <v>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5" ht="16.5" thickBot="1" x14ac:dyDescent="0.3"/>
    <row r="12" spans="1:25" ht="132.75" x14ac:dyDescent="0.25">
      <c r="A12" s="9" t="s">
        <v>4</v>
      </c>
      <c r="B12" s="10" t="str">
        <f>$B$3</f>
        <v>USF</v>
      </c>
      <c r="C12" s="10" t="str">
        <f>$B$4</f>
        <v>Eckerd</v>
      </c>
      <c r="D12" s="10" t="str">
        <f>$B$5</f>
        <v>College of Charleston</v>
      </c>
      <c r="E12" s="10" t="str">
        <f>$B$6</f>
        <v>Clemson</v>
      </c>
      <c r="F12" s="10" t="str">
        <f>$B$7</f>
        <v>Georgia Tech</v>
      </c>
      <c r="G12" s="11">
        <f>$B$8</f>
        <v>0</v>
      </c>
      <c r="H12" s="11">
        <f>$B$9</f>
        <v>0</v>
      </c>
      <c r="I12" s="11" t="e">
        <f>#REF!</f>
        <v>#REF!</v>
      </c>
      <c r="J12" s="11" t="e">
        <f>#REF!</f>
        <v>#REF!</v>
      </c>
      <c r="K12" s="11" t="e">
        <f>#REF!</f>
        <v>#REF!</v>
      </c>
      <c r="L12" s="11" t="e">
        <f>#REF!</f>
        <v>#REF!</v>
      </c>
      <c r="M12" s="11" t="e">
        <f>#REF!</f>
        <v>#REF!</v>
      </c>
      <c r="N12" s="11" t="e">
        <f>#REF!</f>
        <v>#REF!</v>
      </c>
      <c r="O12" s="11" t="e">
        <f>#REF!</f>
        <v>#REF!</v>
      </c>
      <c r="P12" s="11" t="e">
        <f>#REF!</f>
        <v>#REF!</v>
      </c>
      <c r="Q12" s="11" t="e">
        <f>#REF!</f>
        <v>#REF!</v>
      </c>
      <c r="R12" s="11" t="e">
        <f>#REF!</f>
        <v>#REF!</v>
      </c>
      <c r="S12" s="12" t="s">
        <v>5</v>
      </c>
      <c r="T12" s="13" t="s">
        <v>6</v>
      </c>
      <c r="U12" s="14" t="s">
        <v>7</v>
      </c>
      <c r="V12" s="15" t="s">
        <v>8</v>
      </c>
    </row>
    <row r="13" spans="1:25" ht="18" x14ac:dyDescent="0.25">
      <c r="A13" s="16" t="str">
        <f>$B$3</f>
        <v>USF</v>
      </c>
      <c r="B13" s="17"/>
      <c r="C13" s="18">
        <v>1</v>
      </c>
      <c r="D13" s="19">
        <v>1</v>
      </c>
      <c r="E13" s="19">
        <v>1</v>
      </c>
      <c r="F13" s="19">
        <v>1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>
        <f>SUM(B13:F13)</f>
        <v>4</v>
      </c>
      <c r="T13" s="22">
        <f>COUNTIF(B13:F13,1)+COUNTIF(B13:F13,0)</f>
        <v>4</v>
      </c>
      <c r="U13" s="23">
        <f t="shared" ref="U13:U17" si="0">S13/T13</f>
        <v>1</v>
      </c>
      <c r="V13" s="24"/>
    </row>
    <row r="14" spans="1:25" ht="18" x14ac:dyDescent="0.25">
      <c r="A14" s="25" t="str">
        <f>$B$4</f>
        <v>Eckerd</v>
      </c>
      <c r="B14" s="26">
        <f>IF(ISBLANK(C$13),"",1-C$13)</f>
        <v>0</v>
      </c>
      <c r="C14" s="27"/>
      <c r="D14" s="28">
        <v>1</v>
      </c>
      <c r="E14" s="28">
        <v>1</v>
      </c>
      <c r="F14" s="28">
        <v>1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>
        <f>SUM(B14:F14)</f>
        <v>3</v>
      </c>
      <c r="T14" s="22">
        <f>COUNTIF(B14:F14,1)+COUNTIF(B14:F14,0)</f>
        <v>4</v>
      </c>
      <c r="U14" s="23">
        <f t="shared" si="0"/>
        <v>0.75</v>
      </c>
      <c r="V14" s="31"/>
    </row>
    <row r="15" spans="1:25" ht="18" x14ac:dyDescent="0.25">
      <c r="A15" s="25" t="str">
        <f>$B$5</f>
        <v>College of Charleston</v>
      </c>
      <c r="B15" s="26">
        <f>IF(ISBLANK(D$13),"",1-D$13)</f>
        <v>0</v>
      </c>
      <c r="C15" s="32">
        <f>IF(ISBLANK(D$14),"",1-D$14)</f>
        <v>0</v>
      </c>
      <c r="D15" s="33"/>
      <c r="E15" s="28">
        <v>1</v>
      </c>
      <c r="F15" s="28">
        <v>1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0">
        <f>SUM(B15:F15)</f>
        <v>2</v>
      </c>
      <c r="T15" s="22">
        <f>COUNTIF(B15:F15,1)+COUNTIF(B15:F15,0)</f>
        <v>4</v>
      </c>
      <c r="U15" s="23">
        <f t="shared" si="0"/>
        <v>0.5</v>
      </c>
      <c r="V15" s="31"/>
    </row>
    <row r="16" spans="1:25" ht="18" x14ac:dyDescent="0.25">
      <c r="A16" s="25" t="str">
        <f>$B$6</f>
        <v>Clemson</v>
      </c>
      <c r="B16" s="26">
        <f>IF(ISBLANK(E$13),"",1-E$13)</f>
        <v>0</v>
      </c>
      <c r="C16" s="32">
        <f>IF(ISBLANK(E$14),"",1-E$14)</f>
        <v>0</v>
      </c>
      <c r="D16" s="26">
        <f>IF(ISBLANK(E$15),"",1-E$15)</f>
        <v>0</v>
      </c>
      <c r="E16" s="33"/>
      <c r="F16" s="28">
        <v>0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0">
        <f>SUM(B16:F16)</f>
        <v>0</v>
      </c>
      <c r="T16" s="22">
        <f>COUNTIF(B16:F16,1)+COUNTIF(B16:F16,0)</f>
        <v>4</v>
      </c>
      <c r="U16" s="23">
        <f t="shared" si="0"/>
        <v>0</v>
      </c>
      <c r="V16" s="31"/>
    </row>
    <row r="17" spans="1:22" ht="18.75" thickBot="1" x14ac:dyDescent="0.3">
      <c r="A17" s="25" t="str">
        <f>$B$7</f>
        <v>Georgia Tech</v>
      </c>
      <c r="B17" s="26">
        <f>IF(ISBLANK(F$13),"",1-F$13)</f>
        <v>0</v>
      </c>
      <c r="C17" s="32">
        <f>IF(ISBLANK(F$14),"",1-F$14)</f>
        <v>0</v>
      </c>
      <c r="D17" s="26">
        <f>IF(ISBLANK(F$15),"",1-F$15)</f>
        <v>0</v>
      </c>
      <c r="E17" s="26">
        <v>1</v>
      </c>
      <c r="F17" s="33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0">
        <f>SUM(B17:F17)</f>
        <v>1</v>
      </c>
      <c r="T17" s="22">
        <f>COUNTIF(B17:F17,1)+COUNTIF(B17:F17,0)</f>
        <v>4</v>
      </c>
      <c r="U17" s="23">
        <f t="shared" si="0"/>
        <v>0.25</v>
      </c>
      <c r="V17" s="34"/>
    </row>
    <row r="18" spans="1:22" ht="18" x14ac:dyDescent="0.25">
      <c r="B18" s="35"/>
      <c r="C18" s="35"/>
      <c r="D18" s="35"/>
      <c r="E18" s="35"/>
      <c r="F18" s="35"/>
      <c r="S18" s="6">
        <f>SUM(S13:S17)</f>
        <v>10</v>
      </c>
    </row>
    <row r="19" spans="1:22" ht="18" x14ac:dyDescent="0.25">
      <c r="V19" s="4"/>
    </row>
    <row r="21" spans="1:22" x14ac:dyDescent="0.25">
      <c r="A21" s="40" t="s">
        <v>9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</row>
    <row r="22" spans="1:22" ht="16.5" thickBot="1" x14ac:dyDescent="0.3"/>
    <row r="23" spans="1:22" ht="132.75" x14ac:dyDescent="0.25">
      <c r="A23" s="9" t="s">
        <v>10</v>
      </c>
      <c r="B23" s="10" t="str">
        <f>$B$3</f>
        <v>USF</v>
      </c>
      <c r="C23" s="10" t="str">
        <f>$B$4</f>
        <v>Eckerd</v>
      </c>
      <c r="D23" s="10" t="str">
        <f>$B$5</f>
        <v>College of Charleston</v>
      </c>
      <c r="E23" s="10" t="str">
        <f>$B$6</f>
        <v>Clemson</v>
      </c>
      <c r="F23" s="10" t="str">
        <f>$B$7</f>
        <v>Georgia Tech</v>
      </c>
      <c r="G23" s="11">
        <f>$B$8</f>
        <v>0</v>
      </c>
      <c r="H23" s="11">
        <f>$B$9</f>
        <v>0</v>
      </c>
      <c r="I23" s="11" t="e">
        <f>#REF!</f>
        <v>#REF!</v>
      </c>
      <c r="J23" s="11" t="e">
        <f>#REF!</f>
        <v>#REF!</v>
      </c>
      <c r="K23" s="11" t="e">
        <f>#REF!</f>
        <v>#REF!</v>
      </c>
      <c r="L23" s="11" t="e">
        <f>#REF!</f>
        <v>#REF!</v>
      </c>
      <c r="M23" s="11" t="e">
        <f>#REF!</f>
        <v>#REF!</v>
      </c>
      <c r="N23" s="11" t="e">
        <f>#REF!</f>
        <v>#REF!</v>
      </c>
      <c r="O23" s="11" t="e">
        <f>#REF!</f>
        <v>#REF!</v>
      </c>
      <c r="P23" s="11" t="e">
        <f>#REF!</f>
        <v>#REF!</v>
      </c>
      <c r="Q23" s="11" t="e">
        <f>#REF!</f>
        <v>#REF!</v>
      </c>
      <c r="R23" s="11" t="e">
        <f>#REF!</f>
        <v>#REF!</v>
      </c>
      <c r="S23" s="12" t="s">
        <v>5</v>
      </c>
      <c r="T23" s="13" t="s">
        <v>6</v>
      </c>
      <c r="U23" s="14" t="s">
        <v>7</v>
      </c>
      <c r="V23" s="15" t="s">
        <v>8</v>
      </c>
    </row>
    <row r="24" spans="1:22" ht="18" x14ac:dyDescent="0.25">
      <c r="A24" s="16" t="str">
        <f>$B$3</f>
        <v>USF</v>
      </c>
      <c r="B24" s="17"/>
      <c r="C24" s="18">
        <v>0</v>
      </c>
      <c r="D24" s="19">
        <v>1</v>
      </c>
      <c r="E24" s="19">
        <v>1</v>
      </c>
      <c r="F24" s="19">
        <v>1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1">
        <f>SUM(B24:F24)</f>
        <v>3</v>
      </c>
      <c r="T24" s="22">
        <f>COUNTIF(B24:F24,1)+COUNTIF(B24:F24,0)</f>
        <v>4</v>
      </c>
      <c r="U24" s="23">
        <f t="shared" ref="U24:U28" si="1">S24/T24</f>
        <v>0.75</v>
      </c>
      <c r="V24" s="24"/>
    </row>
    <row r="25" spans="1:22" ht="18" x14ac:dyDescent="0.25">
      <c r="A25" s="25" t="str">
        <f>$B$4</f>
        <v>Eckerd</v>
      </c>
      <c r="B25" s="26">
        <v>1</v>
      </c>
      <c r="C25" s="27"/>
      <c r="D25" s="28">
        <v>0</v>
      </c>
      <c r="E25" s="28">
        <v>1</v>
      </c>
      <c r="F25" s="28">
        <v>1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>
        <f>SUM(B25:F25)</f>
        <v>3</v>
      </c>
      <c r="T25" s="22">
        <f>COUNTIF(B25:F25,1)+COUNTIF(B25:F25,0)</f>
        <v>4</v>
      </c>
      <c r="U25" s="23">
        <f t="shared" si="1"/>
        <v>0.75</v>
      </c>
      <c r="V25" s="31"/>
    </row>
    <row r="26" spans="1:22" ht="18" x14ac:dyDescent="0.25">
      <c r="A26" s="25" t="str">
        <f>$B$5</f>
        <v>College of Charleston</v>
      </c>
      <c r="B26" s="26">
        <f>IF(ISBLANK(D$24),"",1-D$24)</f>
        <v>0</v>
      </c>
      <c r="C26" s="32">
        <v>1</v>
      </c>
      <c r="D26" s="33"/>
      <c r="E26" s="28">
        <v>1</v>
      </c>
      <c r="F26" s="28">
        <v>1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0">
        <f>SUM(B26:F26)</f>
        <v>3</v>
      </c>
      <c r="T26" s="22">
        <f>COUNTIF(B26:F26,1)+COUNTIF(B26:F26,0)</f>
        <v>4</v>
      </c>
      <c r="U26" s="23">
        <f t="shared" si="1"/>
        <v>0.75</v>
      </c>
      <c r="V26" s="31"/>
    </row>
    <row r="27" spans="1:22" ht="18" x14ac:dyDescent="0.25">
      <c r="A27" s="25" t="str">
        <f>$B$6</f>
        <v>Clemson</v>
      </c>
      <c r="B27" s="26">
        <f>IF(ISBLANK(E$24),"",1-E$24)</f>
        <v>0</v>
      </c>
      <c r="C27" s="26">
        <f>IF(ISBLANK(E$25),"",1-E$25)</f>
        <v>0</v>
      </c>
      <c r="D27" s="26">
        <f>IF(ISBLANK(E$26),"",1-E$26)</f>
        <v>0</v>
      </c>
      <c r="E27" s="33"/>
      <c r="F27" s="28">
        <v>0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>
        <f>SUM(B27:F27)</f>
        <v>0</v>
      </c>
      <c r="T27" s="22">
        <f>COUNTIF(B27:F27,1)+COUNTIF(B27:F27,0)</f>
        <v>4</v>
      </c>
      <c r="U27" s="23">
        <f t="shared" si="1"/>
        <v>0</v>
      </c>
      <c r="V27" s="31"/>
    </row>
    <row r="28" spans="1:22" ht="18.75" thickBot="1" x14ac:dyDescent="0.3">
      <c r="A28" s="25" t="str">
        <f>$B$7</f>
        <v>Georgia Tech</v>
      </c>
      <c r="B28" s="26">
        <f>IF(ISBLANK(F$24),"",1-F$24)</f>
        <v>0</v>
      </c>
      <c r="C28" s="26">
        <f>IF(ISBLANK(F$25),"",1-F$25)</f>
        <v>0</v>
      </c>
      <c r="D28" s="26">
        <f>IF(ISBLANK(F$26),"",1-F$26)</f>
        <v>0</v>
      </c>
      <c r="E28" s="26">
        <v>1</v>
      </c>
      <c r="F28" s="33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>
        <f>SUM(B28:F28)</f>
        <v>1</v>
      </c>
      <c r="T28" s="22">
        <f>COUNTIF(B28:F28,1)+COUNTIF(B28:F28,0)</f>
        <v>4</v>
      </c>
      <c r="U28" s="23">
        <f t="shared" si="1"/>
        <v>0.25</v>
      </c>
      <c r="V28" s="34"/>
    </row>
    <row r="29" spans="1:22" ht="18" x14ac:dyDescent="0.25">
      <c r="D29" s="35"/>
      <c r="E29" s="35"/>
      <c r="F29" s="35"/>
      <c r="S29" s="6">
        <f>SUM(S24:S28)</f>
        <v>10</v>
      </c>
    </row>
    <row r="30" spans="1:22" x14ac:dyDescent="0.25">
      <c r="T30" s="1" t="s">
        <v>17</v>
      </c>
    </row>
    <row r="31" spans="1:22" x14ac:dyDescent="0.25">
      <c r="A31" s="1" t="s">
        <v>11</v>
      </c>
      <c r="T31" s="1">
        <v>7</v>
      </c>
    </row>
    <row r="32" spans="1:22" x14ac:dyDescent="0.25">
      <c r="A32" s="1" t="s">
        <v>12</v>
      </c>
      <c r="T32" s="1">
        <v>6</v>
      </c>
    </row>
    <row r="33" spans="1:20" x14ac:dyDescent="0.25">
      <c r="A33" s="1" t="s">
        <v>16</v>
      </c>
      <c r="T33" s="1">
        <v>5</v>
      </c>
    </row>
    <row r="34" spans="1:20" x14ac:dyDescent="0.25">
      <c r="A34" s="1" t="s">
        <v>14</v>
      </c>
      <c r="T34" s="1">
        <v>2</v>
      </c>
    </row>
    <row r="35" spans="1:20" x14ac:dyDescent="0.25">
      <c r="A35" s="1" t="s">
        <v>15</v>
      </c>
      <c r="T35" s="1">
        <v>0</v>
      </c>
    </row>
  </sheetData>
  <mergeCells count="12">
    <mergeCell ref="B5:F5"/>
    <mergeCell ref="A1:V1"/>
    <mergeCell ref="B2:F2"/>
    <mergeCell ref="B3:F3"/>
    <mergeCell ref="S3:W3"/>
    <mergeCell ref="B4:F4"/>
    <mergeCell ref="D29:F29"/>
    <mergeCell ref="B6:F6"/>
    <mergeCell ref="B7:F7"/>
    <mergeCell ref="A10:V10"/>
    <mergeCell ref="B18:F18"/>
    <mergeCell ref="A21:V2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Stephen  Wrigley</dc:creator>
  <cp:lastModifiedBy>Fisher, Greg (Sailing)</cp:lastModifiedBy>
  <dcterms:created xsi:type="dcterms:W3CDTF">2012-10-20T11:43:03Z</dcterms:created>
  <dcterms:modified xsi:type="dcterms:W3CDTF">2012-10-22T17:19:34Z</dcterms:modified>
</cp:coreProperties>
</file>