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30" i="1"/>
  <c r="C29"/>
  <c r="E29" s="1"/>
  <c r="C16"/>
  <c r="C17" s="1"/>
  <c r="E17" s="1"/>
  <c r="D21"/>
  <c r="E16"/>
  <c r="C19"/>
  <c r="E19" s="1"/>
  <c r="E11"/>
  <c r="C11"/>
  <c r="C10"/>
  <c r="C9"/>
  <c r="C8"/>
  <c r="C7"/>
  <c r="C26" l="1"/>
  <c r="E26" s="1"/>
  <c r="E25"/>
  <c r="C27"/>
  <c r="E27" s="1"/>
  <c r="C28"/>
  <c r="E28" s="1"/>
  <c r="C18"/>
  <c r="E18" s="1"/>
  <c r="C20"/>
  <c r="E20" s="1"/>
  <c r="E30" l="1"/>
  <c r="E21"/>
</calcChain>
</file>

<file path=xl/sharedStrings.xml><?xml version="1.0" encoding="utf-8"?>
<sst xmlns="http://schemas.openxmlformats.org/spreadsheetml/2006/main" count="13" uniqueCount="9">
  <si>
    <t>مقام</t>
  </si>
  <si>
    <t>البيع النقدى</t>
  </si>
  <si>
    <t>البيع الاجل</t>
  </si>
  <si>
    <t>اخذ النقاط الاربعة الاولى من المعدل للمقارنة</t>
  </si>
  <si>
    <t>التدفقات المخصومه</t>
  </si>
  <si>
    <t xml:space="preserve"> لعقد سلم وبيعه بيعا اجل</t>
  </si>
  <si>
    <t xml:space="preserve">تكلفته 250000 وسعره البيع النقدى بعد الاستلام 335024 وقرر المصرف بيعه  </t>
  </si>
  <si>
    <t>بيعا اجل بمبلغ 338649 على اقساط + مقدم 69459 محدد حسب المعادلة</t>
  </si>
  <si>
    <t>مثال افتراضى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</si>
</sst>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0" xfId="0" applyFont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E30"/>
  <sheetViews>
    <sheetView tabSelected="1" topLeftCell="B7" workbookViewId="0">
      <selection activeCell="I18" sqref="I18"/>
    </sheetView>
  </sheetViews>
  <sheetFormatPr defaultRowHeight="15"/>
  <cols>
    <col min="3" max="3" width="15.7109375" customWidth="1"/>
    <col min="4" max="4" width="15.85546875" customWidth="1"/>
    <col min="5" max="5" width="14.140625" customWidth="1"/>
    <col min="9" max="9" width="16.85546875" customWidth="1"/>
    <col min="10" max="10" width="16.28515625" customWidth="1"/>
  </cols>
  <sheetData>
    <row r="1" spans="3:5">
      <c r="E1" s="2" t="s">
        <v>8</v>
      </c>
    </row>
    <row r="2" spans="3:5">
      <c r="D2" s="2"/>
      <c r="E2" s="2" t="s">
        <v>5</v>
      </c>
    </row>
    <row r="3" spans="3:5">
      <c r="E3" t="s">
        <v>6</v>
      </c>
    </row>
    <row r="4" spans="3:5">
      <c r="E4" t="s">
        <v>7</v>
      </c>
    </row>
    <row r="5" spans="3:5">
      <c r="C5" s="1"/>
      <c r="D5" s="1"/>
      <c r="E5" s="1" t="s">
        <v>1</v>
      </c>
    </row>
    <row r="6" spans="3:5">
      <c r="C6" s="1" t="s">
        <v>0</v>
      </c>
      <c r="D6" s="1"/>
      <c r="E6" s="1" t="s">
        <v>4</v>
      </c>
    </row>
    <row r="7" spans="3:5">
      <c r="C7" s="1">
        <f>(335024/250000)^(1/6)</f>
        <v>1.0500000469299475</v>
      </c>
      <c r="D7" s="1">
        <v>0</v>
      </c>
      <c r="E7" s="1">
        <v>0</v>
      </c>
    </row>
    <row r="8" spans="3:5">
      <c r="C8" s="1">
        <f>C7^2</f>
        <v>1.1025000985528921</v>
      </c>
      <c r="D8" s="1">
        <v>0</v>
      </c>
      <c r="E8" s="1">
        <v>0</v>
      </c>
    </row>
    <row r="9" spans="3:5">
      <c r="C9" s="1">
        <f>C7^3</f>
        <v>1.1576251552208086</v>
      </c>
      <c r="D9" s="1">
        <v>0</v>
      </c>
      <c r="E9" s="1">
        <v>0</v>
      </c>
    </row>
    <row r="10" spans="3:5">
      <c r="C10" s="1">
        <f>C7^4</f>
        <v>1.2155064673091367</v>
      </c>
      <c r="D10" s="1">
        <v>0</v>
      </c>
      <c r="E10" s="1">
        <v>0</v>
      </c>
    </row>
    <row r="11" spans="3:5">
      <c r="C11" s="3">
        <f>C7^5</f>
        <v>1.2762818477182483</v>
      </c>
      <c r="D11" s="1">
        <v>335024</v>
      </c>
      <c r="E11" s="1">
        <f>D11/C11</f>
        <v>262500.01173248672</v>
      </c>
    </row>
    <row r="13" spans="3:5">
      <c r="E13" t="s">
        <v>2</v>
      </c>
    </row>
    <row r="15" spans="3:5">
      <c r="C15" s="1" t="s">
        <v>0</v>
      </c>
      <c r="D15" s="1"/>
      <c r="E15" s="1" t="s">
        <v>4</v>
      </c>
    </row>
    <row r="16" spans="3:5">
      <c r="C16" s="1">
        <f>(338649.23/180541.0242)^(1/6)</f>
        <v>1.1105267694758301</v>
      </c>
      <c r="D16" s="1">
        <v>67729.845990000002</v>
      </c>
      <c r="E16" s="1">
        <f>D16/C16</f>
        <v>60988.93592809885</v>
      </c>
    </row>
    <row r="17" spans="3:5">
      <c r="C17" s="1">
        <f>C16^2</f>
        <v>1.2332697057224233</v>
      </c>
      <c r="D17" s="1">
        <v>67729.845990000002</v>
      </c>
      <c r="E17" s="1">
        <f t="shared" ref="E17:E20" si="0">D17/C17</f>
        <v>54918.924608080997</v>
      </c>
    </row>
    <row r="18" spans="3:5">
      <c r="C18" s="1">
        <f>C16^3</f>
        <v>1.3695790221883304</v>
      </c>
      <c r="D18" s="1">
        <v>67729.845990000002</v>
      </c>
      <c r="E18" s="1">
        <f t="shared" si="0"/>
        <v>49453.039870441658</v>
      </c>
    </row>
    <row r="19" spans="3:5">
      <c r="C19" s="1">
        <f>C16^4</f>
        <v>1.5209541670526727</v>
      </c>
      <c r="D19" s="1">
        <v>67729.845990000002</v>
      </c>
      <c r="E19" s="1">
        <f t="shared" si="0"/>
        <v>44531.155150616993</v>
      </c>
    </row>
    <row r="20" spans="3:5">
      <c r="C20" s="1">
        <f>C16^5</f>
        <v>1.6890603176578065</v>
      </c>
      <c r="D20" s="1">
        <v>67729.845990000002</v>
      </c>
      <c r="E20" s="1">
        <f t="shared" si="0"/>
        <v>40099.128066616307</v>
      </c>
    </row>
    <row r="21" spans="3:5">
      <c r="C21" s="1"/>
      <c r="D21" s="1">
        <f>SUM(D16:D20)</f>
        <v>338649.22995000001</v>
      </c>
      <c r="E21" s="1">
        <f>SUM(E16:E20)</f>
        <v>249991.18362385483</v>
      </c>
    </row>
    <row r="23" spans="3:5">
      <c r="E23" t="s">
        <v>3</v>
      </c>
    </row>
    <row r="24" spans="3:5">
      <c r="C24" s="1" t="s">
        <v>0</v>
      </c>
      <c r="D24" s="1"/>
      <c r="E24" s="1" t="s">
        <v>4</v>
      </c>
    </row>
    <row r="25" spans="3:5">
      <c r="C25" s="1">
        <v>1.1105</v>
      </c>
      <c r="D25" s="1">
        <v>67729.845990000002</v>
      </c>
      <c r="E25" s="1">
        <f>D25/C25</f>
        <v>60990.406114362901</v>
      </c>
    </row>
    <row r="26" spans="3:5">
      <c r="C26" s="1">
        <f>C25^2</f>
        <v>1.2332102500000002</v>
      </c>
      <c r="D26" s="1">
        <v>67729.845990000002</v>
      </c>
      <c r="E26" s="1">
        <f t="shared" ref="E26:E29" si="1">D26/C26</f>
        <v>54921.572367728855</v>
      </c>
    </row>
    <row r="27" spans="3:5">
      <c r="C27" s="1">
        <f>C25^3</f>
        <v>1.3694799826250001</v>
      </c>
      <c r="D27" s="1">
        <v>67729.845990000002</v>
      </c>
      <c r="E27" s="1">
        <f t="shared" si="1"/>
        <v>49456.616269904414</v>
      </c>
    </row>
    <row r="28" spans="3:5">
      <c r="C28" s="1">
        <f>C25^4</f>
        <v>1.5208075207050629</v>
      </c>
      <c r="D28" s="1">
        <v>67729.845990000002</v>
      </c>
      <c r="E28" s="1">
        <f t="shared" si="1"/>
        <v>44535.449139940938</v>
      </c>
    </row>
    <row r="29" spans="3:5">
      <c r="C29" s="1">
        <f>C25^5</f>
        <v>1.6888567517429725</v>
      </c>
      <c r="D29" s="1">
        <v>67729.845990000002</v>
      </c>
      <c r="E29" s="1">
        <f t="shared" si="1"/>
        <v>40103.961404719434</v>
      </c>
    </row>
    <row r="30" spans="3:5">
      <c r="C30" s="1"/>
      <c r="D30" s="1">
        <f>SUM(D25:D29)</f>
        <v>338649.22995000001</v>
      </c>
      <c r="E30" s="1">
        <f>SUM(E25:E29)</f>
        <v>250008.00529665651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2011-05-23T06:04:37Z</dcterms:created>
  <dcterms:modified xsi:type="dcterms:W3CDTF">2011-05-23T06:53:39Z</dcterms:modified>
</cp:coreProperties>
</file>