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device\Desktop\"/>
    </mc:Choice>
  </mc:AlternateContent>
  <bookViews>
    <workbookView xWindow="0" yWindow="0" windowWidth="20490" windowHeight="9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 s="1"/>
  <c r="E5" i="1"/>
  <c r="E6" i="1"/>
  <c r="E7" i="1"/>
  <c r="E8" i="1"/>
  <c r="F4" i="1" l="1"/>
  <c r="M41" i="1"/>
  <c r="M25" i="1"/>
  <c r="K55" i="1"/>
  <c r="I55" i="1"/>
  <c r="K54" i="1"/>
  <c r="I54" i="1"/>
  <c r="J53" i="1"/>
  <c r="M53" i="1" s="1"/>
  <c r="J52" i="1"/>
  <c r="M52" i="1" s="1"/>
  <c r="J51" i="1"/>
  <c r="L51" i="1" s="1"/>
  <c r="J50" i="1"/>
  <c r="M50" i="1" s="1"/>
  <c r="J49" i="1"/>
  <c r="M49" i="1" s="1"/>
  <c r="K46" i="1"/>
  <c r="I46" i="1"/>
  <c r="K45" i="1"/>
  <c r="I45" i="1"/>
  <c r="J44" i="1"/>
  <c r="M44" i="1" s="1"/>
  <c r="J43" i="1"/>
  <c r="M43" i="1" s="1"/>
  <c r="J42" i="1"/>
  <c r="M42" i="1" s="1"/>
  <c r="J41" i="1"/>
  <c r="L41" i="1" s="1"/>
  <c r="J40" i="1"/>
  <c r="M40" i="1" s="1"/>
  <c r="K37" i="1"/>
  <c r="I37" i="1"/>
  <c r="K36" i="1"/>
  <c r="I36" i="1"/>
  <c r="J35" i="1"/>
  <c r="M35" i="1" s="1"/>
  <c r="J34" i="1"/>
  <c r="M34" i="1" s="1"/>
  <c r="J33" i="1"/>
  <c r="L33" i="1" s="1"/>
  <c r="J32" i="1"/>
  <c r="M32" i="1" s="1"/>
  <c r="J31" i="1"/>
  <c r="M31" i="1" s="1"/>
  <c r="K28" i="1"/>
  <c r="I28" i="1"/>
  <c r="K27" i="1"/>
  <c r="I27" i="1"/>
  <c r="J26" i="1"/>
  <c r="L26" i="1" s="1"/>
  <c r="J25" i="1"/>
  <c r="J24" i="1"/>
  <c r="M24" i="1" s="1"/>
  <c r="J23" i="1"/>
  <c r="M23" i="1" s="1"/>
  <c r="J22" i="1"/>
  <c r="M22" i="1" s="1"/>
  <c r="K19" i="1"/>
  <c r="I19" i="1"/>
  <c r="K18" i="1"/>
  <c r="I18" i="1"/>
  <c r="J17" i="1"/>
  <c r="M17" i="1" s="1"/>
  <c r="J16" i="1"/>
  <c r="M16" i="1" s="1"/>
  <c r="J15" i="1"/>
  <c r="L15" i="1" s="1"/>
  <c r="J14" i="1"/>
  <c r="M14" i="1" s="1"/>
  <c r="J13" i="1"/>
  <c r="M13" i="1" s="1"/>
  <c r="M46" i="1" l="1"/>
  <c r="M15" i="1"/>
  <c r="M51" i="1"/>
  <c r="M26" i="1"/>
  <c r="M33" i="1"/>
  <c r="L42" i="1"/>
  <c r="L32" i="1"/>
  <c r="L23" i="1"/>
  <c r="L50" i="1"/>
  <c r="L52" i="1"/>
  <c r="J27" i="1"/>
  <c r="L27" i="1" s="1"/>
  <c r="J54" i="1"/>
  <c r="L54" i="1" s="1"/>
  <c r="L49" i="1"/>
  <c r="L53" i="1"/>
  <c r="J55" i="1"/>
  <c r="M55" i="1" s="1"/>
  <c r="L43" i="1"/>
  <c r="L40" i="1"/>
  <c r="L44" i="1"/>
  <c r="J46" i="1"/>
  <c r="J45" i="1"/>
  <c r="M45" i="1" s="1"/>
  <c r="J36" i="1"/>
  <c r="L36" i="1" s="1"/>
  <c r="L31" i="1"/>
  <c r="L35" i="1"/>
  <c r="J37" i="1"/>
  <c r="L37" i="1" s="1"/>
  <c r="L34" i="1"/>
  <c r="L22" i="1"/>
  <c r="J28" i="1"/>
  <c r="L28" i="1" s="1"/>
  <c r="L25" i="1"/>
  <c r="L24" i="1"/>
  <c r="L14" i="1"/>
  <c r="L17" i="1"/>
  <c r="J19" i="1"/>
  <c r="M19" i="1" s="1"/>
  <c r="J18" i="1"/>
  <c r="L18" i="1" s="1"/>
  <c r="L13" i="1"/>
  <c r="L16" i="1"/>
  <c r="K64" i="1"/>
  <c r="I64" i="1"/>
  <c r="K63" i="1"/>
  <c r="I63" i="1"/>
  <c r="J62" i="1"/>
  <c r="M62" i="1" s="1"/>
  <c r="J61" i="1"/>
  <c r="J60" i="1"/>
  <c r="M60" i="1" s="1"/>
  <c r="J59" i="1"/>
  <c r="J58" i="1"/>
  <c r="M58" i="1" s="1"/>
  <c r="J8" i="1"/>
  <c r="M8" i="1" s="1"/>
  <c r="J7" i="1"/>
  <c r="M7" i="1" s="1"/>
  <c r="J6" i="1"/>
  <c r="M6" i="1" s="1"/>
  <c r="J5" i="1"/>
  <c r="J4" i="1"/>
  <c r="M4" i="1" s="1"/>
  <c r="K10" i="1"/>
  <c r="K9" i="1"/>
  <c r="I9" i="1"/>
  <c r="I10" i="1" s="1"/>
  <c r="D64" i="1"/>
  <c r="B64" i="1"/>
  <c r="D63" i="1"/>
  <c r="B63" i="1"/>
  <c r="D55" i="1"/>
  <c r="B55" i="1"/>
  <c r="N55" i="1" s="1"/>
  <c r="D54" i="1"/>
  <c r="B54" i="1"/>
  <c r="N54" i="1" s="1"/>
  <c r="D46" i="1"/>
  <c r="B46" i="1"/>
  <c r="N46" i="1" s="1"/>
  <c r="D45" i="1"/>
  <c r="B45" i="1"/>
  <c r="N45" i="1" s="1"/>
  <c r="D37" i="1"/>
  <c r="B37" i="1"/>
  <c r="N37" i="1" s="1"/>
  <c r="D36" i="1"/>
  <c r="B36" i="1"/>
  <c r="N36" i="1" s="1"/>
  <c r="D28" i="1"/>
  <c r="B28" i="1"/>
  <c r="N28" i="1" s="1"/>
  <c r="D27" i="1"/>
  <c r="B27" i="1"/>
  <c r="N27" i="1" s="1"/>
  <c r="D19" i="1"/>
  <c r="B19" i="1"/>
  <c r="N19" i="1" s="1"/>
  <c r="D18" i="1"/>
  <c r="B18" i="1"/>
  <c r="N18" i="1" s="1"/>
  <c r="D10" i="1"/>
  <c r="D9" i="1"/>
  <c r="B10" i="1"/>
  <c r="B9" i="1"/>
  <c r="C62" i="1"/>
  <c r="C61" i="1"/>
  <c r="C60" i="1"/>
  <c r="C59" i="1"/>
  <c r="C58" i="1"/>
  <c r="C53" i="1"/>
  <c r="C52" i="1"/>
  <c r="C51" i="1"/>
  <c r="C50" i="1"/>
  <c r="C49" i="1"/>
  <c r="C44" i="1"/>
  <c r="C43" i="1"/>
  <c r="C42" i="1"/>
  <c r="C41" i="1"/>
  <c r="C40" i="1"/>
  <c r="C35" i="1"/>
  <c r="C34" i="1"/>
  <c r="C33" i="1"/>
  <c r="C32" i="1"/>
  <c r="C31" i="1"/>
  <c r="C26" i="1"/>
  <c r="C25" i="1"/>
  <c r="C24" i="1"/>
  <c r="C23" i="1"/>
  <c r="C22" i="1"/>
  <c r="C17" i="1"/>
  <c r="C16" i="1"/>
  <c r="C15" i="1"/>
  <c r="C14" i="1"/>
  <c r="C13" i="1"/>
  <c r="C8" i="1"/>
  <c r="C7" i="1"/>
  <c r="C6" i="1"/>
  <c r="C5" i="1"/>
  <c r="L61" i="1" l="1"/>
  <c r="M61" i="1"/>
  <c r="M54" i="1"/>
  <c r="M28" i="1"/>
  <c r="L5" i="1"/>
  <c r="M5" i="1"/>
  <c r="M37" i="1"/>
  <c r="M27" i="1"/>
  <c r="M9" i="1"/>
  <c r="L59" i="1"/>
  <c r="M59" i="1"/>
  <c r="M18" i="1"/>
  <c r="M36" i="1"/>
  <c r="E15" i="1"/>
  <c r="F15" i="1"/>
  <c r="E31" i="1"/>
  <c r="F31" i="1"/>
  <c r="E43" i="1"/>
  <c r="F43" i="1"/>
  <c r="E59" i="1"/>
  <c r="F59" i="1"/>
  <c r="F8" i="1"/>
  <c r="F5" i="1"/>
  <c r="E17" i="1"/>
  <c r="F17" i="1"/>
  <c r="E25" i="1"/>
  <c r="F25" i="1"/>
  <c r="E33" i="1"/>
  <c r="F33" i="1"/>
  <c r="E41" i="1"/>
  <c r="F41" i="1"/>
  <c r="E49" i="1"/>
  <c r="F49" i="1"/>
  <c r="E53" i="1"/>
  <c r="F53" i="1"/>
  <c r="E61" i="1"/>
  <c r="F61" i="1"/>
  <c r="F7" i="1"/>
  <c r="E23" i="1"/>
  <c r="F23" i="1"/>
  <c r="E35" i="1"/>
  <c r="F35" i="1"/>
  <c r="E51" i="1"/>
  <c r="F51" i="1"/>
  <c r="E16" i="1"/>
  <c r="F16" i="1"/>
  <c r="E24" i="1"/>
  <c r="F24" i="1"/>
  <c r="E32" i="1"/>
  <c r="F32" i="1"/>
  <c r="E40" i="1"/>
  <c r="F40" i="1"/>
  <c r="E44" i="1"/>
  <c r="F44" i="1"/>
  <c r="E52" i="1"/>
  <c r="F52" i="1"/>
  <c r="E60" i="1"/>
  <c r="F60" i="1"/>
  <c r="E13" i="1"/>
  <c r="F13" i="1"/>
  <c r="F6" i="1"/>
  <c r="E14" i="1"/>
  <c r="F14" i="1"/>
  <c r="E22" i="1"/>
  <c r="F22" i="1"/>
  <c r="E26" i="1"/>
  <c r="F26" i="1"/>
  <c r="E34" i="1"/>
  <c r="F34" i="1"/>
  <c r="E42" i="1"/>
  <c r="F42" i="1"/>
  <c r="E50" i="1"/>
  <c r="F50" i="1"/>
  <c r="E58" i="1"/>
  <c r="F58" i="1"/>
  <c r="E62" i="1"/>
  <c r="F62" i="1"/>
  <c r="N64" i="1"/>
  <c r="N10" i="1"/>
  <c r="J10" i="1"/>
  <c r="M10" i="1" s="1"/>
  <c r="N63" i="1"/>
  <c r="L55" i="1"/>
  <c r="L46" i="1"/>
  <c r="L45" i="1"/>
  <c r="L19" i="1"/>
  <c r="J9" i="1"/>
  <c r="L9" i="1" s="1"/>
  <c r="N9" i="1"/>
  <c r="L60" i="1"/>
  <c r="L62" i="1"/>
  <c r="J64" i="1"/>
  <c r="M64" i="1" s="1"/>
  <c r="J63" i="1"/>
  <c r="M63" i="1" s="1"/>
  <c r="L58" i="1"/>
  <c r="L6" i="1"/>
  <c r="C55" i="1"/>
  <c r="E55" i="1" s="1"/>
  <c r="C63" i="1"/>
  <c r="F63" i="1" s="1"/>
  <c r="C54" i="1"/>
  <c r="E54" i="1" s="1"/>
  <c r="C64" i="1"/>
  <c r="E64" i="1" s="1"/>
  <c r="L4" i="1"/>
  <c r="L8" i="1"/>
  <c r="L10" i="1"/>
  <c r="L7" i="1"/>
  <c r="C46" i="1"/>
  <c r="E46" i="1" s="1"/>
  <c r="C45" i="1"/>
  <c r="E45" i="1" s="1"/>
  <c r="C37" i="1"/>
  <c r="E37" i="1" s="1"/>
  <c r="C36" i="1"/>
  <c r="E36" i="1" s="1"/>
  <c r="C28" i="1"/>
  <c r="E28" i="1" s="1"/>
  <c r="C27" i="1"/>
  <c r="F27" i="1" s="1"/>
  <c r="C19" i="1"/>
  <c r="E19" i="1" s="1"/>
  <c r="C18" i="1"/>
  <c r="E18" i="1" s="1"/>
  <c r="C9" i="1"/>
  <c r="E9" i="1" s="1"/>
  <c r="C10" i="1"/>
  <c r="E10" i="1" s="1"/>
  <c r="F10" i="1" l="1"/>
  <c r="F54" i="1"/>
  <c r="F18" i="1"/>
  <c r="F36" i="1"/>
  <c r="F46" i="1"/>
  <c r="F64" i="1"/>
  <c r="F28" i="1"/>
  <c r="F45" i="1"/>
  <c r="F37" i="1"/>
  <c r="F55" i="1"/>
  <c r="F19" i="1"/>
  <c r="F9" i="1"/>
  <c r="L63" i="1"/>
  <c r="L64" i="1"/>
  <c r="E63" i="1"/>
  <c r="E27" i="1"/>
</calcChain>
</file>

<file path=xl/comments1.xml><?xml version="1.0" encoding="utf-8"?>
<comments xmlns="http://schemas.openxmlformats.org/spreadsheetml/2006/main">
  <authors>
    <author>David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Normal planning time plus 1 million semioranti_join_is_removable() checks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1 million checks divided by 1 million, this should give an accurate time for 1 join removal check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unpatched master planning time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1 check compared to standard planning time check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1 join removal test compared to standard planner time expressed as a fraction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Normal planning time plus 1 million semioranti_join_is_removable() checks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1 million checks divided by 1 million, this should give an accurate time for 1 join removal check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unpatched master planning time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1 check compared to standard planning time check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1 join removal test compared to standard planner time expressed as a fraction</t>
        </r>
      </text>
    </comment>
  </commentList>
</comments>
</file>

<file path=xl/sharedStrings.xml><?xml version="1.0" encoding="utf-8"?>
<sst xmlns="http://schemas.openxmlformats.org/spreadsheetml/2006/main" count="62" uniqueCount="24">
  <si>
    <t>test 1</t>
  </si>
  <si>
    <t>test 2</t>
  </si>
  <si>
    <t>test 3</t>
  </si>
  <si>
    <t>test 4</t>
  </si>
  <si>
    <t>test 5</t>
  </si>
  <si>
    <t>test 6</t>
  </si>
  <si>
    <t>test 7</t>
  </si>
  <si>
    <t>Average</t>
  </si>
  <si>
    <t>Median</t>
  </si>
  <si>
    <t>with bms_get_singleton</t>
  </si>
  <si>
    <t>std plan time (ms)</t>
  </si>
  <si>
    <t>comparison</t>
  </si>
  <si>
    <t>1 mil removal chks (ms)</t>
  </si>
  <si>
    <t>1 removal chk (ms)</t>
  </si>
  <si>
    <t>Overhead (%)</t>
  </si>
  <si>
    <t>Overhead (Fraction)</t>
  </si>
  <si>
    <t>without bms_get_singleton</t>
  </si>
  <si>
    <t>explain select * from t1 where value3 in(select id from t2); -- no removal as value3 has no fk (this will cause 2 fk's to be checked)</t>
  </si>
  <si>
    <t>explain select * from t1 where value1 in(select id from t2); -- matches first fk constraint and reports join can be removed.</t>
  </si>
  <si>
    <t>explain select * from t1 where value1 in(select 0 from t2); -- bails quite early because 0 is not a Var</t>
  </si>
  <si>
    <t>explain select * from t1 where value2 in(select id from t2); -- no fk defined for value2, but a check will have been performed for the other fk</t>
  </si>
  <si>
    <t>ALTER TABLE t1 ADD CONSTRAINT t1_value2_fkey FOREIGN KEY (value2) REFERENCES t2; explain select * from t1 where value2 in(select id from t2); -- now with 2 fk constraints</t>
  </si>
  <si>
    <t>explain select * from t1 where value1 in(select id from t2); -- with all fk's dropped. Should fast path out very quickly</t>
  </si>
  <si>
    <t>explain select * from t1 where exists(select 1 from t2 where value1 &gt; id); -- wrong operator, should fast path out quite quickly.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</si>
</sst>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0" xfId="0" applyFont="1"/>
    <xf numFmtId="10" fontId="0" fillId="0" borderId="0" xfId="1" applyNumberFormat="1" applyFont="1"/>
    <xf numFmtId="10" fontId="2" fillId="0" borderId="0" xfId="1" applyNumberFormat="1" applyFont="1"/>
    <xf numFmtId="0" fontId="2" fillId="0" borderId="0" xfId="0" applyFont="1" applyBorder="1"/>
    <xf numFmtId="164" fontId="2" fillId="0" borderId="0" xfId="1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10" fontId="2" fillId="0" borderId="1" xfId="1" applyNumberFormat="1" applyFont="1" applyBorder="1"/>
    <xf numFmtId="10" fontId="2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workbookViewId="0"/>
  </sheetViews>
  <sheetFormatPr defaultRowHeight="15" x14ac:dyDescent="0.25"/>
  <cols>
    <col min="1" max="1" width="8.5703125" customWidth="1"/>
    <col min="2" max="2" width="22.140625" bestFit="1" customWidth="1"/>
    <col min="3" max="3" width="17.85546875" customWidth="1"/>
    <col min="4" max="4" width="17.28515625" bestFit="1" customWidth="1"/>
    <col min="5" max="5" width="13.28515625" bestFit="1" customWidth="1"/>
    <col min="6" max="6" width="19" bestFit="1" customWidth="1"/>
    <col min="7" max="7" width="17.5703125" bestFit="1" customWidth="1"/>
    <col min="8" max="8" width="9.28515625" customWidth="1"/>
    <col min="9" max="9" width="17.5703125" bestFit="1" customWidth="1"/>
    <col min="10" max="11" width="17.28515625" bestFit="1" customWidth="1"/>
    <col min="12" max="12" width="11.7109375" bestFit="1" customWidth="1"/>
    <col min="13" max="13" width="17.5703125" bestFit="1" customWidth="1"/>
    <col min="14" max="14" width="11.28515625" style="3" bestFit="1" customWidth="1"/>
  </cols>
  <sheetData>
    <row r="1" spans="1:14" x14ac:dyDescent="0.25">
      <c r="A1" s="2" t="s">
        <v>16</v>
      </c>
      <c r="H1" s="2" t="s">
        <v>9</v>
      </c>
    </row>
    <row r="2" spans="1:14" x14ac:dyDescent="0.25">
      <c r="A2" t="s">
        <v>18</v>
      </c>
    </row>
    <row r="3" spans="1:14" x14ac:dyDescent="0.25">
      <c r="B3" s="2" t="s">
        <v>12</v>
      </c>
      <c r="C3" s="2" t="s">
        <v>13</v>
      </c>
      <c r="D3" s="2" t="s">
        <v>10</v>
      </c>
      <c r="E3" s="2" t="s">
        <v>14</v>
      </c>
      <c r="F3" s="2" t="s">
        <v>15</v>
      </c>
      <c r="I3" s="2" t="s">
        <v>12</v>
      </c>
      <c r="J3" s="2" t="s">
        <v>13</v>
      </c>
      <c r="K3" s="2" t="s">
        <v>10</v>
      </c>
      <c r="L3" s="2" t="s">
        <v>14</v>
      </c>
      <c r="M3" s="2" t="s">
        <v>15</v>
      </c>
      <c r="N3" s="4" t="s">
        <v>11</v>
      </c>
    </row>
    <row r="4" spans="1:14" x14ac:dyDescent="0.25">
      <c r="A4" s="2" t="s">
        <v>0</v>
      </c>
      <c r="B4">
        <v>425.01900000000001</v>
      </c>
      <c r="C4">
        <f>B4/1000000</f>
        <v>4.25019E-4</v>
      </c>
      <c r="D4">
        <v>0.20699999999999999</v>
      </c>
      <c r="E4" s="1">
        <f t="shared" ref="E4:E10" si="0">C4/D4</f>
        <v>2.0532318840579713E-3</v>
      </c>
      <c r="F4" t="str">
        <f t="shared" ref="F4:F10" si="1">"1 / " &amp; INT(D4/C4)</f>
        <v>1 / 487</v>
      </c>
      <c r="H4" s="2" t="s">
        <v>0</v>
      </c>
      <c r="I4">
        <v>405.971</v>
      </c>
      <c r="J4">
        <f>I4/1000000</f>
        <v>4.0597099999999998E-4</v>
      </c>
      <c r="K4">
        <v>0.20699999999999999</v>
      </c>
      <c r="L4" s="1">
        <f>J4/K4</f>
        <v>1.9612125603864733E-3</v>
      </c>
      <c r="M4" t="str">
        <f t="shared" ref="M4:M10" si="2">"1 / " &amp; INT(K4/J4)</f>
        <v>1 / 509</v>
      </c>
    </row>
    <row r="5" spans="1:14" x14ac:dyDescent="0.25">
      <c r="B5">
        <v>413.90300000000002</v>
      </c>
      <c r="C5">
        <f t="shared" ref="C5:C8" si="3">B5/1000000</f>
        <v>4.1390300000000002E-4</v>
      </c>
      <c r="D5">
        <v>0.216</v>
      </c>
      <c r="E5" s="1">
        <f t="shared" si="0"/>
        <v>1.9162175925925926E-3</v>
      </c>
      <c r="F5" t="str">
        <f t="shared" si="1"/>
        <v>1 / 521</v>
      </c>
      <c r="I5">
        <v>390.83800000000002</v>
      </c>
      <c r="J5">
        <f t="shared" ref="J5:J8" si="4">I5/1000000</f>
        <v>3.9083800000000001E-4</v>
      </c>
      <c r="K5">
        <v>0.216</v>
      </c>
      <c r="L5" s="1">
        <f t="shared" ref="L5:L10" si="5">J5/K5</f>
        <v>1.8094351851851852E-3</v>
      </c>
      <c r="M5" t="str">
        <f t="shared" si="2"/>
        <v>1 / 552</v>
      </c>
    </row>
    <row r="6" spans="1:14" x14ac:dyDescent="0.25">
      <c r="B6">
        <v>407.2</v>
      </c>
      <c r="C6">
        <f t="shared" si="3"/>
        <v>4.0719999999999998E-4</v>
      </c>
      <c r="D6">
        <v>0.20300000000000001</v>
      </c>
      <c r="E6" s="1">
        <f t="shared" si="0"/>
        <v>2.0059113300492609E-3</v>
      </c>
      <c r="F6" t="str">
        <f t="shared" si="1"/>
        <v>1 / 498</v>
      </c>
      <c r="I6">
        <v>401.959</v>
      </c>
      <c r="J6">
        <f t="shared" si="4"/>
        <v>4.0195900000000002E-4</v>
      </c>
      <c r="K6">
        <v>0.20300000000000001</v>
      </c>
      <c r="L6" s="1">
        <f t="shared" si="5"/>
        <v>1.9800935960591131E-3</v>
      </c>
      <c r="M6" t="str">
        <f t="shared" si="2"/>
        <v>1 / 505</v>
      </c>
    </row>
    <row r="7" spans="1:14" x14ac:dyDescent="0.25">
      <c r="B7">
        <v>411.01400000000001</v>
      </c>
      <c r="C7">
        <f t="shared" si="3"/>
        <v>4.1101400000000002E-4</v>
      </c>
      <c r="D7">
        <v>0.19400000000000001</v>
      </c>
      <c r="E7" s="1">
        <f t="shared" si="0"/>
        <v>2.1186288659793815E-3</v>
      </c>
      <c r="F7" t="str">
        <f t="shared" si="1"/>
        <v>1 / 472</v>
      </c>
      <c r="I7">
        <v>407.59300000000002</v>
      </c>
      <c r="J7">
        <f t="shared" si="4"/>
        <v>4.0759300000000004E-4</v>
      </c>
      <c r="K7">
        <v>0.19400000000000001</v>
      </c>
      <c r="L7" s="1">
        <f t="shared" si="5"/>
        <v>2.1009948453608249E-3</v>
      </c>
      <c r="M7" t="str">
        <f t="shared" si="2"/>
        <v>1 / 475</v>
      </c>
    </row>
    <row r="8" spans="1:14" x14ac:dyDescent="0.25">
      <c r="B8">
        <v>411.37</v>
      </c>
      <c r="C8">
        <f t="shared" si="3"/>
        <v>4.1136999999999999E-4</v>
      </c>
      <c r="D8">
        <v>0.2</v>
      </c>
      <c r="E8" s="1">
        <f t="shared" si="0"/>
        <v>2.0568499999999998E-3</v>
      </c>
      <c r="F8" t="str">
        <f t="shared" si="1"/>
        <v>1 / 486</v>
      </c>
      <c r="I8">
        <v>393.54</v>
      </c>
      <c r="J8">
        <f t="shared" si="4"/>
        <v>3.9354E-4</v>
      </c>
      <c r="K8">
        <v>0.2</v>
      </c>
      <c r="L8" s="1">
        <f t="shared" si="5"/>
        <v>1.9676999999999997E-3</v>
      </c>
      <c r="M8" t="str">
        <f t="shared" si="2"/>
        <v>1 / 508</v>
      </c>
    </row>
    <row r="9" spans="1:14" x14ac:dyDescent="0.25">
      <c r="A9" s="7" t="s">
        <v>7</v>
      </c>
      <c r="B9" s="7">
        <f>AVERAGE(B4:B8)</f>
        <v>413.70119999999997</v>
      </c>
      <c r="C9" s="7">
        <f>AVERAGE(C4:C8)</f>
        <v>4.137012E-4</v>
      </c>
      <c r="D9" s="7">
        <f>AVERAGE(D4:D8)</f>
        <v>0.20400000000000001</v>
      </c>
      <c r="E9" s="9">
        <f t="shared" si="0"/>
        <v>2.0279470588235294E-3</v>
      </c>
      <c r="F9" s="7" t="str">
        <f t="shared" si="1"/>
        <v>1 / 493</v>
      </c>
      <c r="H9" s="7" t="s">
        <v>7</v>
      </c>
      <c r="I9" s="7">
        <f>AVERAGE(I4:I8)</f>
        <v>399.98020000000002</v>
      </c>
      <c r="J9" s="7">
        <f>AVERAGE(J4:J8)</f>
        <v>3.9998020000000004E-4</v>
      </c>
      <c r="K9" s="7">
        <f>AVERAGE(K4:K8)</f>
        <v>0.20400000000000001</v>
      </c>
      <c r="L9" s="9">
        <f t="shared" si="5"/>
        <v>1.9606872549019607E-3</v>
      </c>
      <c r="M9" s="7" t="str">
        <f t="shared" si="2"/>
        <v>1 / 510</v>
      </c>
      <c r="N9" s="11">
        <f>I9/B9</f>
        <v>0.96683355039821028</v>
      </c>
    </row>
    <row r="10" spans="1:14" x14ac:dyDescent="0.25">
      <c r="A10" s="8" t="s">
        <v>8</v>
      </c>
      <c r="B10" s="8">
        <f>MEDIAN(B4:B8)</f>
        <v>411.37</v>
      </c>
      <c r="C10" s="8">
        <f>MEDIAN(C4:C8)</f>
        <v>4.1136999999999999E-4</v>
      </c>
      <c r="D10" s="8">
        <f>MEDIAN(D4:D8)</f>
        <v>0.20300000000000001</v>
      </c>
      <c r="E10" s="10">
        <f t="shared" si="0"/>
        <v>2.0264532019704431E-3</v>
      </c>
      <c r="F10" s="8" t="str">
        <f t="shared" si="1"/>
        <v>1 / 493</v>
      </c>
      <c r="H10" s="8" t="s">
        <v>8</v>
      </c>
      <c r="I10" s="8">
        <f>AVERAGE(I5:I9)</f>
        <v>398.78203999999999</v>
      </c>
      <c r="J10" s="8">
        <f>MEDIAN(J4:J8)</f>
        <v>4.0195900000000002E-4</v>
      </c>
      <c r="K10" s="8">
        <f>MEDIAN(K4:K8)</f>
        <v>0.20300000000000001</v>
      </c>
      <c r="L10" s="10">
        <f t="shared" si="5"/>
        <v>1.9800935960591131E-3</v>
      </c>
      <c r="M10" s="8" t="str">
        <f t="shared" si="2"/>
        <v>1 / 505</v>
      </c>
      <c r="N10" s="12">
        <f>I10/B10</f>
        <v>0.96939990762573836</v>
      </c>
    </row>
    <row r="11" spans="1:14" x14ac:dyDescent="0.25">
      <c r="A11" s="2"/>
      <c r="B11" s="5"/>
      <c r="C11" s="5"/>
      <c r="D11" s="5"/>
      <c r="E11" s="6"/>
      <c r="H11" s="2"/>
      <c r="I11" s="5"/>
      <c r="J11" s="5"/>
      <c r="K11" s="5"/>
      <c r="L11" s="6"/>
    </row>
    <row r="12" spans="1:14" x14ac:dyDescent="0.25">
      <c r="A12" t="s">
        <v>19</v>
      </c>
    </row>
    <row r="13" spans="1:14" x14ac:dyDescent="0.25">
      <c r="A13" s="2" t="s">
        <v>1</v>
      </c>
      <c r="B13">
        <v>40.418999999999997</v>
      </c>
      <c r="C13">
        <f>B13/1000000</f>
        <v>4.0418999999999994E-5</v>
      </c>
      <c r="D13">
        <v>0.16900000000000001</v>
      </c>
      <c r="E13" s="1">
        <f t="shared" ref="E13:E19" si="6">C13/D13</f>
        <v>2.3916568047337272E-4</v>
      </c>
      <c r="F13" t="str">
        <f t="shared" ref="F13:F19" si="7">"1 / " &amp; INT(D13/C13)</f>
        <v>1 / 4181</v>
      </c>
      <c r="H13" s="2" t="s">
        <v>1</v>
      </c>
      <c r="I13">
        <v>31.064</v>
      </c>
      <c r="J13">
        <f>I13/1000000</f>
        <v>3.1063999999999999E-5</v>
      </c>
      <c r="K13">
        <v>0.16900000000000001</v>
      </c>
      <c r="L13" s="1">
        <f t="shared" ref="L13:L19" si="8">J13/K13</f>
        <v>1.8381065088757394E-4</v>
      </c>
      <c r="M13" t="str">
        <f t="shared" ref="M13:M19" si="9">"1 / " &amp; INT(K13/J13)</f>
        <v>1 / 5440</v>
      </c>
    </row>
    <row r="14" spans="1:14" x14ac:dyDescent="0.25">
      <c r="B14">
        <v>40.374000000000002</v>
      </c>
      <c r="C14">
        <f t="shared" ref="C14:C17" si="10">B14/1000000</f>
        <v>4.0374000000000003E-5</v>
      </c>
      <c r="D14">
        <v>0.17100000000000001</v>
      </c>
      <c r="E14" s="1">
        <f t="shared" si="6"/>
        <v>2.3610526315789474E-4</v>
      </c>
      <c r="F14" t="str">
        <f t="shared" si="7"/>
        <v>1 / 4235</v>
      </c>
      <c r="I14">
        <v>32.176000000000002</v>
      </c>
      <c r="J14">
        <f t="shared" ref="J14:J17" si="11">I14/1000000</f>
        <v>3.2176000000000005E-5</v>
      </c>
      <c r="K14">
        <v>0.17100000000000001</v>
      </c>
      <c r="L14" s="1">
        <f t="shared" si="8"/>
        <v>1.8816374269005849E-4</v>
      </c>
      <c r="M14" t="str">
        <f t="shared" si="9"/>
        <v>1 / 5314</v>
      </c>
    </row>
    <row r="15" spans="1:14" x14ac:dyDescent="0.25">
      <c r="B15">
        <v>36.831000000000003</v>
      </c>
      <c r="C15">
        <f t="shared" si="10"/>
        <v>3.6831E-5</v>
      </c>
      <c r="D15">
        <v>0.156</v>
      </c>
      <c r="E15" s="1">
        <f t="shared" si="6"/>
        <v>2.3609615384615384E-4</v>
      </c>
      <c r="F15" t="str">
        <f t="shared" si="7"/>
        <v>1 / 4235</v>
      </c>
      <c r="I15">
        <v>30.027999999999999</v>
      </c>
      <c r="J15">
        <f t="shared" si="11"/>
        <v>3.0027999999999998E-5</v>
      </c>
      <c r="K15">
        <v>0.156</v>
      </c>
      <c r="L15" s="1">
        <f t="shared" si="8"/>
        <v>1.9248717948717946E-4</v>
      </c>
      <c r="M15" t="str">
        <f t="shared" si="9"/>
        <v>1 / 5195</v>
      </c>
    </row>
    <row r="16" spans="1:14" x14ac:dyDescent="0.25">
      <c r="B16">
        <v>42.832000000000001</v>
      </c>
      <c r="C16">
        <f t="shared" si="10"/>
        <v>4.2831999999999999E-5</v>
      </c>
      <c r="D16">
        <v>0.155</v>
      </c>
      <c r="E16" s="1">
        <f t="shared" si="6"/>
        <v>2.7633548387096776E-4</v>
      </c>
      <c r="F16" t="str">
        <f t="shared" si="7"/>
        <v>1 / 3618</v>
      </c>
      <c r="I16">
        <v>31.654</v>
      </c>
      <c r="J16">
        <f t="shared" si="11"/>
        <v>3.1653999999999999E-5</v>
      </c>
      <c r="K16">
        <v>0.155</v>
      </c>
      <c r="L16" s="1">
        <f t="shared" si="8"/>
        <v>2.0421935483870966E-4</v>
      </c>
      <c r="M16" t="str">
        <f t="shared" si="9"/>
        <v>1 / 4896</v>
      </c>
    </row>
    <row r="17" spans="1:14" x14ac:dyDescent="0.25">
      <c r="B17">
        <v>40.247999999999998</v>
      </c>
      <c r="C17">
        <f t="shared" si="10"/>
        <v>4.0247999999999998E-5</v>
      </c>
      <c r="D17">
        <v>0.157</v>
      </c>
      <c r="E17" s="1">
        <f t="shared" si="6"/>
        <v>2.5635668789808914E-4</v>
      </c>
      <c r="F17" t="str">
        <f t="shared" si="7"/>
        <v>1 / 3900</v>
      </c>
      <c r="I17">
        <v>34.570999999999998</v>
      </c>
      <c r="J17">
        <f t="shared" si="11"/>
        <v>3.4570999999999998E-5</v>
      </c>
      <c r="K17">
        <v>0.157</v>
      </c>
      <c r="L17" s="1">
        <f t="shared" si="8"/>
        <v>2.2019745222929936E-4</v>
      </c>
      <c r="M17" t="str">
        <f t="shared" si="9"/>
        <v>1 / 4541</v>
      </c>
    </row>
    <row r="18" spans="1:14" x14ac:dyDescent="0.25">
      <c r="A18" s="7" t="s">
        <v>7</v>
      </c>
      <c r="B18" s="7">
        <f>AVERAGE(B13:B17)</f>
        <v>40.140799999999999</v>
      </c>
      <c r="C18" s="7">
        <f>AVERAGE(C13:C17)</f>
        <v>4.01408E-5</v>
      </c>
      <c r="D18" s="7">
        <f>AVERAGE(D13:D17)</f>
        <v>0.16160000000000002</v>
      </c>
      <c r="E18" s="9">
        <f t="shared" si="6"/>
        <v>2.4839603960396037E-4</v>
      </c>
      <c r="F18" s="7" t="str">
        <f t="shared" si="7"/>
        <v>1 / 4025</v>
      </c>
      <c r="H18" s="7" t="s">
        <v>7</v>
      </c>
      <c r="I18" s="7">
        <f>AVERAGE(I13:I17)</f>
        <v>31.898599999999998</v>
      </c>
      <c r="J18" s="7">
        <f>AVERAGE(J13:J17)</f>
        <v>3.18986E-5</v>
      </c>
      <c r="K18" s="7">
        <f>AVERAGE(K13:K17)</f>
        <v>0.16160000000000002</v>
      </c>
      <c r="L18" s="9">
        <f t="shared" si="8"/>
        <v>1.9739232673267324E-4</v>
      </c>
      <c r="M18" s="7" t="str">
        <f t="shared" si="9"/>
        <v>1 / 5066</v>
      </c>
      <c r="N18" s="11">
        <f>I18/B18</f>
        <v>0.79466776945153061</v>
      </c>
    </row>
    <row r="19" spans="1:14" x14ac:dyDescent="0.25">
      <c r="A19" s="8" t="s">
        <v>8</v>
      </c>
      <c r="B19" s="8">
        <f>MEDIAN(B13:B17)</f>
        <v>40.374000000000002</v>
      </c>
      <c r="C19" s="8">
        <f>MEDIAN(C13:C17)</f>
        <v>4.0374000000000003E-5</v>
      </c>
      <c r="D19" s="8">
        <f>MEDIAN(D13:D17)</f>
        <v>0.157</v>
      </c>
      <c r="E19" s="10">
        <f t="shared" si="6"/>
        <v>2.5715923566878984E-4</v>
      </c>
      <c r="F19" s="8" t="str">
        <f t="shared" si="7"/>
        <v>1 / 3888</v>
      </c>
      <c r="H19" s="8" t="s">
        <v>8</v>
      </c>
      <c r="I19" s="8">
        <f>MEDIAN(I13:I17)</f>
        <v>31.654</v>
      </c>
      <c r="J19" s="8">
        <f>MEDIAN(J13:J17)</f>
        <v>3.1653999999999999E-5</v>
      </c>
      <c r="K19" s="8">
        <f>MEDIAN(K13:K17)</f>
        <v>0.157</v>
      </c>
      <c r="L19" s="10">
        <f t="shared" si="8"/>
        <v>2.0161783439490445E-4</v>
      </c>
      <c r="M19" s="8" t="str">
        <f t="shared" si="9"/>
        <v>1 / 4959</v>
      </c>
      <c r="N19" s="12">
        <f>I19/B19</f>
        <v>0.78401941843760836</v>
      </c>
    </row>
    <row r="20" spans="1:14" x14ac:dyDescent="0.25">
      <c r="A20" s="2"/>
      <c r="B20" s="5"/>
      <c r="C20" s="5"/>
      <c r="D20" s="5"/>
      <c r="E20" s="6"/>
      <c r="H20" s="2"/>
      <c r="I20" s="5"/>
      <c r="J20" s="5"/>
      <c r="K20" s="5"/>
      <c r="L20" s="6"/>
    </row>
    <row r="21" spans="1:14" x14ac:dyDescent="0.25">
      <c r="A21" t="s">
        <v>20</v>
      </c>
    </row>
    <row r="22" spans="1:14" x14ac:dyDescent="0.25">
      <c r="A22" s="2" t="s">
        <v>2</v>
      </c>
      <c r="B22">
        <v>409.80099999999999</v>
      </c>
      <c r="C22">
        <f t="shared" ref="C22:C26" si="12">B22/1000000</f>
        <v>4.09801E-4</v>
      </c>
      <c r="D22">
        <v>0.214</v>
      </c>
      <c r="E22" s="1">
        <f t="shared" ref="E22:E28" si="13">C22/D22</f>
        <v>1.9149579439252337E-3</v>
      </c>
      <c r="F22" t="str">
        <f t="shared" ref="F22:F28" si="14">"1 / " &amp; INT(D22/C22)</f>
        <v>1 / 522</v>
      </c>
      <c r="H22" s="2" t="s">
        <v>2</v>
      </c>
      <c r="I22">
        <v>367.536</v>
      </c>
      <c r="J22">
        <f t="shared" ref="J22:J26" si="15">I22/1000000</f>
        <v>3.6753600000000001E-4</v>
      </c>
      <c r="K22">
        <v>0.214</v>
      </c>
      <c r="L22" s="1">
        <f t="shared" ref="L22:L28" si="16">J22/K22</f>
        <v>1.7174579439252337E-3</v>
      </c>
      <c r="M22" t="str">
        <f t="shared" ref="M22:M28" si="17">"1 / " &amp; INT(K22/J22)</f>
        <v>1 / 582</v>
      </c>
    </row>
    <row r="23" spans="1:14" x14ac:dyDescent="0.25">
      <c r="B23">
        <v>414.23700000000002</v>
      </c>
      <c r="C23">
        <f t="shared" si="12"/>
        <v>4.1423700000000003E-4</v>
      </c>
      <c r="D23">
        <v>0.2</v>
      </c>
      <c r="E23" s="1">
        <f t="shared" si="13"/>
        <v>2.0711850000000001E-3</v>
      </c>
      <c r="F23" t="str">
        <f t="shared" si="14"/>
        <v>1 / 482</v>
      </c>
      <c r="I23">
        <v>347.25400000000002</v>
      </c>
      <c r="J23">
        <f t="shared" si="15"/>
        <v>3.4725400000000002E-4</v>
      </c>
      <c r="K23">
        <v>0.2</v>
      </c>
      <c r="L23" s="1">
        <f t="shared" si="16"/>
        <v>1.73627E-3</v>
      </c>
      <c r="M23" t="str">
        <f t="shared" si="17"/>
        <v>1 / 575</v>
      </c>
    </row>
    <row r="24" spans="1:14" x14ac:dyDescent="0.25">
      <c r="B24">
        <v>406.16500000000002</v>
      </c>
      <c r="C24">
        <f t="shared" si="12"/>
        <v>4.06165E-4</v>
      </c>
      <c r="D24">
        <v>0.19900000000000001</v>
      </c>
      <c r="E24" s="1">
        <f t="shared" si="13"/>
        <v>2.0410301507537689E-3</v>
      </c>
      <c r="F24" t="str">
        <f t="shared" si="14"/>
        <v>1 / 489</v>
      </c>
      <c r="I24">
        <v>349.38299999999998</v>
      </c>
      <c r="J24">
        <f t="shared" si="15"/>
        <v>3.4938299999999999E-4</v>
      </c>
      <c r="K24">
        <v>0.19900000000000001</v>
      </c>
      <c r="L24" s="1">
        <f t="shared" si="16"/>
        <v>1.7556934673366833E-3</v>
      </c>
      <c r="M24" t="str">
        <f t="shared" si="17"/>
        <v>1 / 569</v>
      </c>
    </row>
    <row r="25" spans="1:14" x14ac:dyDescent="0.25">
      <c r="B25">
        <v>406.959</v>
      </c>
      <c r="C25">
        <f t="shared" si="12"/>
        <v>4.0695899999999998E-4</v>
      </c>
      <c r="D25">
        <v>0.19500000000000001</v>
      </c>
      <c r="E25" s="1">
        <f t="shared" si="13"/>
        <v>2.0869692307692307E-3</v>
      </c>
      <c r="F25" t="str">
        <f t="shared" si="14"/>
        <v>1 / 479</v>
      </c>
      <c r="I25">
        <v>348.291</v>
      </c>
      <c r="J25">
        <f t="shared" si="15"/>
        <v>3.4829099999999998E-4</v>
      </c>
      <c r="K25">
        <v>0.19500000000000001</v>
      </c>
      <c r="L25" s="1">
        <f t="shared" si="16"/>
        <v>1.7861076923076922E-3</v>
      </c>
      <c r="M25" t="str">
        <f t="shared" si="17"/>
        <v>1 / 559</v>
      </c>
    </row>
    <row r="26" spans="1:14" x14ac:dyDescent="0.25">
      <c r="B26">
        <v>401.322</v>
      </c>
      <c r="C26">
        <f t="shared" si="12"/>
        <v>4.0132200000000002E-4</v>
      </c>
      <c r="D26">
        <v>0.248</v>
      </c>
      <c r="E26" s="1">
        <f t="shared" si="13"/>
        <v>1.6182338709677421E-3</v>
      </c>
      <c r="F26" t="str">
        <f t="shared" si="14"/>
        <v>1 / 617</v>
      </c>
      <c r="I26">
        <v>348.06299999999999</v>
      </c>
      <c r="J26">
        <f t="shared" si="15"/>
        <v>3.4806299999999996E-4</v>
      </c>
      <c r="K26">
        <v>0.248</v>
      </c>
      <c r="L26" s="1">
        <f t="shared" si="16"/>
        <v>1.4034798387096772E-3</v>
      </c>
      <c r="M26" t="str">
        <f t="shared" si="17"/>
        <v>1 / 712</v>
      </c>
    </row>
    <row r="27" spans="1:14" x14ac:dyDescent="0.25">
      <c r="A27" s="7" t="s">
        <v>7</v>
      </c>
      <c r="B27" s="7">
        <f>AVERAGE(B22:B26)</f>
        <v>407.6968</v>
      </c>
      <c r="C27" s="7">
        <f>AVERAGE(C22:C26)</f>
        <v>4.0769680000000004E-4</v>
      </c>
      <c r="D27" s="7">
        <f>AVERAGE(D22:D26)</f>
        <v>0.2112</v>
      </c>
      <c r="E27" s="9">
        <f t="shared" si="13"/>
        <v>1.930382575757576E-3</v>
      </c>
      <c r="F27" s="7" t="str">
        <f t="shared" si="14"/>
        <v>1 / 518</v>
      </c>
      <c r="H27" s="7" t="s">
        <v>7</v>
      </c>
      <c r="I27" s="7">
        <f>AVERAGE(I22:I26)</f>
        <v>352.10540000000003</v>
      </c>
      <c r="J27" s="7">
        <f>AVERAGE(J22:J26)</f>
        <v>3.5210539999999999E-4</v>
      </c>
      <c r="K27" s="7">
        <f>AVERAGE(K22:K26)</f>
        <v>0.2112</v>
      </c>
      <c r="L27" s="9">
        <f t="shared" si="16"/>
        <v>1.6671657196969697E-3</v>
      </c>
      <c r="M27" s="7" t="str">
        <f t="shared" si="17"/>
        <v>1 / 599</v>
      </c>
      <c r="N27" s="11">
        <f>I27/B27</f>
        <v>0.86364523832416651</v>
      </c>
    </row>
    <row r="28" spans="1:14" x14ac:dyDescent="0.25">
      <c r="A28" s="8" t="s">
        <v>8</v>
      </c>
      <c r="B28" s="8">
        <f>MEDIAN(B22:B26)</f>
        <v>406.959</v>
      </c>
      <c r="C28" s="8">
        <f>MEDIAN(C22:C26)</f>
        <v>4.0695899999999998E-4</v>
      </c>
      <c r="D28" s="8">
        <f>MEDIAN(D22:D26)</f>
        <v>0.2</v>
      </c>
      <c r="E28" s="10">
        <f t="shared" si="13"/>
        <v>2.0347949999999998E-3</v>
      </c>
      <c r="F28" s="8" t="str">
        <f t="shared" si="14"/>
        <v>1 / 491</v>
      </c>
      <c r="H28" s="8" t="s">
        <v>8</v>
      </c>
      <c r="I28" s="8">
        <f>MEDIAN(I22:I26)</f>
        <v>348.291</v>
      </c>
      <c r="J28" s="8">
        <f>MEDIAN(J22:J26)</f>
        <v>3.4829099999999998E-4</v>
      </c>
      <c r="K28" s="8">
        <f>MEDIAN(K22:K26)</f>
        <v>0.2</v>
      </c>
      <c r="L28" s="10">
        <f t="shared" si="16"/>
        <v>1.7414549999999998E-3</v>
      </c>
      <c r="M28" s="8" t="str">
        <f t="shared" si="17"/>
        <v>1 / 574</v>
      </c>
      <c r="N28" s="12">
        <f>I28/B28</f>
        <v>0.85583805739644536</v>
      </c>
    </row>
    <row r="29" spans="1:14" x14ac:dyDescent="0.25">
      <c r="A29" s="2"/>
      <c r="B29" s="5"/>
      <c r="C29" s="5"/>
      <c r="D29" s="5"/>
      <c r="E29" s="6"/>
      <c r="H29" s="2"/>
      <c r="I29" s="5"/>
      <c r="J29" s="5"/>
      <c r="K29" s="5"/>
      <c r="L29" s="6"/>
    </row>
    <row r="30" spans="1:14" x14ac:dyDescent="0.25">
      <c r="A30" t="s">
        <v>21</v>
      </c>
    </row>
    <row r="31" spans="1:14" x14ac:dyDescent="0.25">
      <c r="A31" s="2" t="s">
        <v>3</v>
      </c>
      <c r="B31">
        <v>431.40800000000002</v>
      </c>
      <c r="C31">
        <f t="shared" ref="C31:C35" si="18">B31/1000000</f>
        <v>4.3140800000000004E-4</v>
      </c>
      <c r="D31">
        <v>0.21099999999999999</v>
      </c>
      <c r="E31" s="1">
        <f t="shared" ref="E31:E37" si="19">C31/D31</f>
        <v>2.0445876777251187E-3</v>
      </c>
      <c r="F31" t="str">
        <f t="shared" ref="F31:F37" si="20">"1 / " &amp; INT(D31/C31)</f>
        <v>1 / 489</v>
      </c>
      <c r="H31" s="2" t="s">
        <v>3</v>
      </c>
      <c r="I31">
        <v>392.52499999999998</v>
      </c>
      <c r="J31">
        <f t="shared" ref="J31:J35" si="21">I31/1000000</f>
        <v>3.9252499999999996E-4</v>
      </c>
      <c r="K31">
        <v>0.21099999999999999</v>
      </c>
      <c r="L31" s="1">
        <f t="shared" ref="L31:L37" si="22">J31/K31</f>
        <v>1.8603080568720379E-3</v>
      </c>
      <c r="M31" t="str">
        <f t="shared" ref="M31:M37" si="23">"1 / " &amp; INT(K31/J31)</f>
        <v>1 / 537</v>
      </c>
    </row>
    <row r="32" spans="1:14" x14ac:dyDescent="0.25">
      <c r="B32">
        <v>421.73700000000002</v>
      </c>
      <c r="C32">
        <f t="shared" si="18"/>
        <v>4.2173700000000005E-4</v>
      </c>
      <c r="D32">
        <v>0.20100000000000001</v>
      </c>
      <c r="E32" s="1">
        <f t="shared" si="19"/>
        <v>2.0981940298507463E-3</v>
      </c>
      <c r="F32" t="str">
        <f t="shared" si="20"/>
        <v>1 / 476</v>
      </c>
      <c r="I32">
        <v>392.78500000000003</v>
      </c>
      <c r="J32">
        <f t="shared" si="21"/>
        <v>3.9278500000000004E-4</v>
      </c>
      <c r="K32">
        <v>0.20100000000000001</v>
      </c>
      <c r="L32" s="1">
        <f t="shared" si="22"/>
        <v>1.9541542288557213E-3</v>
      </c>
      <c r="M32" t="str">
        <f t="shared" si="23"/>
        <v>1 / 511</v>
      </c>
    </row>
    <row r="33" spans="1:14" x14ac:dyDescent="0.25">
      <c r="B33">
        <v>426.10899999999998</v>
      </c>
      <c r="C33">
        <f t="shared" si="18"/>
        <v>4.2610899999999998E-4</v>
      </c>
      <c r="D33">
        <v>0.23499999999999999</v>
      </c>
      <c r="E33" s="1">
        <f t="shared" si="19"/>
        <v>1.8132297872340427E-3</v>
      </c>
      <c r="F33" t="str">
        <f t="shared" si="20"/>
        <v>1 / 551</v>
      </c>
      <c r="I33">
        <v>393.10199999999998</v>
      </c>
      <c r="J33">
        <f t="shared" si="21"/>
        <v>3.9310199999999999E-4</v>
      </c>
      <c r="K33">
        <v>0.23499999999999999</v>
      </c>
      <c r="L33" s="1">
        <f t="shared" si="22"/>
        <v>1.6727744680851064E-3</v>
      </c>
      <c r="M33" t="str">
        <f t="shared" si="23"/>
        <v>1 / 597</v>
      </c>
    </row>
    <row r="34" spans="1:14" x14ac:dyDescent="0.25">
      <c r="B34">
        <v>419.22199999999998</v>
      </c>
      <c r="C34">
        <f t="shared" si="18"/>
        <v>4.1922199999999996E-4</v>
      </c>
      <c r="D34">
        <v>0.23599999999999999</v>
      </c>
      <c r="E34" s="1">
        <f t="shared" si="19"/>
        <v>1.7763644067796611E-3</v>
      </c>
      <c r="F34" t="str">
        <f t="shared" si="20"/>
        <v>1 / 562</v>
      </c>
      <c r="I34">
        <v>388.65300000000002</v>
      </c>
      <c r="J34">
        <f t="shared" si="21"/>
        <v>3.8865300000000003E-4</v>
      </c>
      <c r="K34">
        <v>0.23599999999999999</v>
      </c>
      <c r="L34" s="1">
        <f t="shared" si="22"/>
        <v>1.646834745762712E-3</v>
      </c>
      <c r="M34" t="str">
        <f t="shared" si="23"/>
        <v>1 / 607</v>
      </c>
    </row>
    <row r="35" spans="1:14" x14ac:dyDescent="0.25">
      <c r="B35">
        <v>418.52600000000001</v>
      </c>
      <c r="C35">
        <f t="shared" si="18"/>
        <v>4.1852600000000001E-4</v>
      </c>
      <c r="D35">
        <v>0.23</v>
      </c>
      <c r="E35" s="1">
        <f t="shared" si="19"/>
        <v>1.8196782608695652E-3</v>
      </c>
      <c r="F35" t="str">
        <f t="shared" si="20"/>
        <v>1 / 549</v>
      </c>
      <c r="I35">
        <v>393.16800000000001</v>
      </c>
      <c r="J35">
        <f t="shared" si="21"/>
        <v>3.93168E-4</v>
      </c>
      <c r="K35">
        <v>0.23</v>
      </c>
      <c r="L35" s="1">
        <f t="shared" si="22"/>
        <v>1.7094260869565216E-3</v>
      </c>
      <c r="M35" t="str">
        <f t="shared" si="23"/>
        <v>1 / 584</v>
      </c>
    </row>
    <row r="36" spans="1:14" x14ac:dyDescent="0.25">
      <c r="A36" s="7" t="s">
        <v>7</v>
      </c>
      <c r="B36" s="7">
        <f>AVERAGE(B31:B35)</f>
        <v>423.40039999999999</v>
      </c>
      <c r="C36" s="7">
        <f>AVERAGE(C31:C35)</f>
        <v>4.2340039999999997E-4</v>
      </c>
      <c r="D36" s="7">
        <f>AVERAGE(D31:D35)</f>
        <v>0.22259999999999999</v>
      </c>
      <c r="E36" s="9">
        <f t="shared" si="19"/>
        <v>1.9020682839173404E-3</v>
      </c>
      <c r="F36" s="7" t="str">
        <f t="shared" si="20"/>
        <v>1 / 525</v>
      </c>
      <c r="H36" s="7" t="s">
        <v>7</v>
      </c>
      <c r="I36" s="7">
        <f>AVERAGE(I31:I35)</f>
        <v>392.04659999999996</v>
      </c>
      <c r="J36" s="7">
        <f>AVERAGE(J31:J35)</f>
        <v>3.9204659999999999E-4</v>
      </c>
      <c r="K36" s="7">
        <f>AVERAGE(K31:K35)</f>
        <v>0.22259999999999999</v>
      </c>
      <c r="L36" s="9">
        <f t="shared" si="22"/>
        <v>1.7612156334231807E-3</v>
      </c>
      <c r="M36" s="7" t="str">
        <f t="shared" si="23"/>
        <v>1 / 567</v>
      </c>
      <c r="N36" s="11">
        <f>I36/B36</f>
        <v>0.92594763727195339</v>
      </c>
    </row>
    <row r="37" spans="1:14" x14ac:dyDescent="0.25">
      <c r="A37" s="8" t="s">
        <v>8</v>
      </c>
      <c r="B37" s="8">
        <f>MEDIAN(B31:B35)</f>
        <v>421.73700000000002</v>
      </c>
      <c r="C37" s="8">
        <f>MEDIAN(C31:C35)</f>
        <v>4.2173700000000005E-4</v>
      </c>
      <c r="D37" s="8">
        <f>MEDIAN(D31:D35)</f>
        <v>0.23</v>
      </c>
      <c r="E37" s="10">
        <f t="shared" si="19"/>
        <v>1.8336391304347827E-3</v>
      </c>
      <c r="F37" s="8" t="str">
        <f t="shared" si="20"/>
        <v>1 / 545</v>
      </c>
      <c r="H37" s="8" t="s">
        <v>8</v>
      </c>
      <c r="I37" s="8">
        <f>MEDIAN(I31:I35)</f>
        <v>392.78500000000003</v>
      </c>
      <c r="J37" s="8">
        <f>MEDIAN(J31:J35)</f>
        <v>3.9278500000000004E-4</v>
      </c>
      <c r="K37" s="8">
        <f>MEDIAN(K31:K35)</f>
        <v>0.23</v>
      </c>
      <c r="L37" s="10">
        <f t="shared" si="22"/>
        <v>1.7077608695652176E-3</v>
      </c>
      <c r="M37" s="8" t="str">
        <f t="shared" si="23"/>
        <v>1 / 585</v>
      </c>
      <c r="N37" s="12">
        <f>I37/B37</f>
        <v>0.931350581049327</v>
      </c>
    </row>
    <row r="38" spans="1:14" x14ac:dyDescent="0.25">
      <c r="A38" s="2"/>
      <c r="B38" s="5"/>
      <c r="C38" s="5"/>
      <c r="D38" s="5"/>
      <c r="E38" s="6"/>
      <c r="H38" s="2"/>
      <c r="I38" s="5"/>
      <c r="J38" s="5"/>
      <c r="K38" s="5"/>
      <c r="L38" s="6"/>
    </row>
    <row r="39" spans="1:14" x14ac:dyDescent="0.25">
      <c r="A39" t="s">
        <v>17</v>
      </c>
    </row>
    <row r="40" spans="1:14" x14ac:dyDescent="0.25">
      <c r="A40" s="2" t="s">
        <v>4</v>
      </c>
      <c r="B40">
        <v>426.327</v>
      </c>
      <c r="C40">
        <f t="shared" ref="C40:C44" si="24">B40/1000000</f>
        <v>4.26327E-4</v>
      </c>
      <c r="D40">
        <v>0.23699999999999999</v>
      </c>
      <c r="E40" s="1">
        <f t="shared" ref="E40:E46" si="25">C40/D40</f>
        <v>1.7988481012658228E-3</v>
      </c>
      <c r="F40" t="str">
        <f t="shared" ref="F40:F46" si="26">"1 / " &amp; INT(D40/C40)</f>
        <v>1 / 555</v>
      </c>
      <c r="H40" s="2" t="s">
        <v>4</v>
      </c>
      <c r="I40">
        <v>411.99099999999999</v>
      </c>
      <c r="J40">
        <f t="shared" ref="J40:J44" si="27">I40/1000000</f>
        <v>4.1199100000000001E-4</v>
      </c>
      <c r="K40">
        <v>0.23699999999999999</v>
      </c>
      <c r="L40" s="1">
        <f t="shared" ref="L40:L46" si="28">J40/K40</f>
        <v>1.7383586497890296E-3</v>
      </c>
      <c r="M40" t="str">
        <f t="shared" ref="M40:M46" si="29">"1 / " &amp; INT(K40/J40)</f>
        <v>1 / 575</v>
      </c>
    </row>
    <row r="41" spans="1:14" x14ac:dyDescent="0.25">
      <c r="B41">
        <v>423.01900000000001</v>
      </c>
      <c r="C41">
        <f t="shared" si="24"/>
        <v>4.2301900000000001E-4</v>
      </c>
      <c r="D41">
        <v>0.26100000000000001</v>
      </c>
      <c r="E41" s="1">
        <f t="shared" si="25"/>
        <v>1.6207624521072798E-3</v>
      </c>
      <c r="F41" t="str">
        <f t="shared" si="26"/>
        <v>1 / 616</v>
      </c>
      <c r="I41">
        <v>412.971</v>
      </c>
      <c r="J41">
        <f t="shared" si="27"/>
        <v>4.1297099999999999E-4</v>
      </c>
      <c r="K41">
        <v>0.26100000000000001</v>
      </c>
      <c r="L41" s="1">
        <f t="shared" si="28"/>
        <v>1.5822643678160919E-3</v>
      </c>
      <c r="M41" t="str">
        <f t="shared" si="29"/>
        <v>1 / 632</v>
      </c>
    </row>
    <row r="42" spans="1:14" x14ac:dyDescent="0.25">
      <c r="B42">
        <v>431.33100000000002</v>
      </c>
      <c r="C42">
        <f t="shared" si="24"/>
        <v>4.3133100000000002E-4</v>
      </c>
      <c r="D42">
        <v>0.26600000000000001</v>
      </c>
      <c r="E42" s="1">
        <f t="shared" si="25"/>
        <v>1.6215451127819548E-3</v>
      </c>
      <c r="F42" t="str">
        <f t="shared" si="26"/>
        <v>1 / 616</v>
      </c>
      <c r="I42">
        <v>402.47899999999998</v>
      </c>
      <c r="J42">
        <f t="shared" si="27"/>
        <v>4.0247899999999997E-4</v>
      </c>
      <c r="K42">
        <v>0.26600000000000001</v>
      </c>
      <c r="L42" s="1">
        <f t="shared" si="28"/>
        <v>1.5130789473684209E-3</v>
      </c>
      <c r="M42" t="str">
        <f t="shared" si="29"/>
        <v>1 / 660</v>
      </c>
    </row>
    <row r="43" spans="1:14" x14ac:dyDescent="0.25">
      <c r="B43">
        <v>423.40499999999997</v>
      </c>
      <c r="C43">
        <f t="shared" si="24"/>
        <v>4.2340499999999996E-4</v>
      </c>
      <c r="D43">
        <v>0.214</v>
      </c>
      <c r="E43" s="1">
        <f t="shared" si="25"/>
        <v>1.9785280373831775E-3</v>
      </c>
      <c r="F43" t="str">
        <f t="shared" si="26"/>
        <v>1 / 505</v>
      </c>
      <c r="I43">
        <v>405.71499999999997</v>
      </c>
      <c r="J43">
        <f t="shared" si="27"/>
        <v>4.0571499999999996E-4</v>
      </c>
      <c r="K43">
        <v>0.214</v>
      </c>
      <c r="L43" s="1">
        <f t="shared" si="28"/>
        <v>1.8958644859813083E-3</v>
      </c>
      <c r="M43" t="str">
        <f t="shared" si="29"/>
        <v>1 / 527</v>
      </c>
    </row>
    <row r="44" spans="1:14" x14ac:dyDescent="0.25">
      <c r="B44">
        <v>413.779</v>
      </c>
      <c r="C44">
        <f t="shared" si="24"/>
        <v>4.1377899999999997E-4</v>
      </c>
      <c r="D44">
        <v>0.218</v>
      </c>
      <c r="E44" s="1">
        <f t="shared" si="25"/>
        <v>1.8980688073394494E-3</v>
      </c>
      <c r="F44" t="str">
        <f t="shared" si="26"/>
        <v>1 / 526</v>
      </c>
      <c r="I44">
        <v>416.52800000000002</v>
      </c>
      <c r="J44">
        <f t="shared" si="27"/>
        <v>4.1652799999999999E-4</v>
      </c>
      <c r="K44">
        <v>0.218</v>
      </c>
      <c r="L44" s="1">
        <f t="shared" si="28"/>
        <v>1.9106788990825689E-3</v>
      </c>
      <c r="M44" t="str">
        <f t="shared" si="29"/>
        <v>1 / 523</v>
      </c>
    </row>
    <row r="45" spans="1:14" x14ac:dyDescent="0.25">
      <c r="A45" s="7" t="s">
        <v>7</v>
      </c>
      <c r="B45" s="7">
        <f>AVERAGE(B40:B44)</f>
        <v>423.57219999999995</v>
      </c>
      <c r="C45" s="7">
        <f>AVERAGE(C40:C44)</f>
        <v>4.235722E-4</v>
      </c>
      <c r="D45" s="7">
        <f>AVERAGE(D40:D44)</f>
        <v>0.2392</v>
      </c>
      <c r="E45" s="9">
        <f t="shared" si="25"/>
        <v>1.7707867892976588E-3</v>
      </c>
      <c r="F45" s="7" t="str">
        <f t="shared" si="26"/>
        <v>1 / 564</v>
      </c>
      <c r="H45" s="7" t="s">
        <v>7</v>
      </c>
      <c r="I45" s="7">
        <f>AVERAGE(I40:I44)</f>
        <v>409.93680000000006</v>
      </c>
      <c r="J45" s="7">
        <f>AVERAGE(J40:J44)</f>
        <v>4.0993680000000007E-4</v>
      </c>
      <c r="K45" s="7">
        <f>AVERAGE(K40:K44)</f>
        <v>0.2392</v>
      </c>
      <c r="L45" s="9">
        <f t="shared" si="28"/>
        <v>1.7137826086956525E-3</v>
      </c>
      <c r="M45" s="7" t="str">
        <f t="shared" si="29"/>
        <v>1 / 583</v>
      </c>
      <c r="N45" s="11">
        <f>I45/B45</f>
        <v>0.96780855778542618</v>
      </c>
    </row>
    <row r="46" spans="1:14" x14ac:dyDescent="0.25">
      <c r="A46" s="8" t="s">
        <v>8</v>
      </c>
      <c r="B46" s="8">
        <f>MEDIAN(B40:B44)</f>
        <v>423.40499999999997</v>
      </c>
      <c r="C46" s="8">
        <f>MEDIAN(C40:C44)</f>
        <v>4.2340499999999996E-4</v>
      </c>
      <c r="D46" s="8">
        <f>MEDIAN(D40:D44)</f>
        <v>0.23699999999999999</v>
      </c>
      <c r="E46" s="10">
        <f t="shared" si="25"/>
        <v>1.7865189873417721E-3</v>
      </c>
      <c r="F46" s="8" t="str">
        <f t="shared" si="26"/>
        <v>1 / 559</v>
      </c>
      <c r="H46" s="8" t="s">
        <v>8</v>
      </c>
      <c r="I46" s="8">
        <f>MEDIAN(I40:I44)</f>
        <v>411.99099999999999</v>
      </c>
      <c r="J46" s="8">
        <f>MEDIAN(J40:J44)</f>
        <v>4.1199100000000001E-4</v>
      </c>
      <c r="K46" s="8">
        <f>MEDIAN(K40:K44)</f>
        <v>0.23699999999999999</v>
      </c>
      <c r="L46" s="10">
        <f t="shared" si="28"/>
        <v>1.7383586497890296E-3</v>
      </c>
      <c r="M46" s="8" t="str">
        <f t="shared" si="29"/>
        <v>1 / 575</v>
      </c>
      <c r="N46" s="12">
        <f>I46/B46</f>
        <v>0.97304235897072544</v>
      </c>
    </row>
    <row r="47" spans="1:14" x14ac:dyDescent="0.25">
      <c r="A47" s="2"/>
      <c r="B47" s="5"/>
      <c r="C47" s="5"/>
      <c r="D47" s="5"/>
      <c r="E47" s="6"/>
      <c r="H47" s="2"/>
      <c r="I47" s="5"/>
      <c r="J47" s="5"/>
      <c r="K47" s="5"/>
      <c r="L47" s="6"/>
    </row>
    <row r="48" spans="1:14" x14ac:dyDescent="0.25">
      <c r="A48" t="s">
        <v>23</v>
      </c>
    </row>
    <row r="49" spans="1:14" x14ac:dyDescent="0.25">
      <c r="A49" s="2" t="s">
        <v>5</v>
      </c>
      <c r="B49">
        <v>122.176</v>
      </c>
      <c r="C49">
        <f t="shared" ref="C49:C53" si="30">B49/1000000</f>
        <v>1.2217599999999999E-4</v>
      </c>
      <c r="D49">
        <v>0.18099999999999999</v>
      </c>
      <c r="E49" s="1">
        <f t="shared" ref="E49:E55" si="31">C49/D49</f>
        <v>6.7500552486187847E-4</v>
      </c>
      <c r="F49" t="str">
        <f t="shared" ref="F49:F55" si="32">"1 / " &amp; INT(D49/C49)</f>
        <v>1 / 1481</v>
      </c>
      <c r="H49" s="2" t="s">
        <v>5</v>
      </c>
      <c r="I49">
        <v>109.182</v>
      </c>
      <c r="J49">
        <f t="shared" ref="J49:J53" si="33">I49/1000000</f>
        <v>1.09182E-4</v>
      </c>
      <c r="K49">
        <v>0.18099999999999999</v>
      </c>
      <c r="L49" s="1">
        <f t="shared" ref="L49:L55" si="34">J49/K49</f>
        <v>6.0321546961325967E-4</v>
      </c>
      <c r="M49" t="str">
        <f t="shared" ref="M49:M55" si="35">"1 / " &amp; INT(K49/J49)</f>
        <v>1 / 1657</v>
      </c>
    </row>
    <row r="50" spans="1:14" x14ac:dyDescent="0.25">
      <c r="B50">
        <v>117.536</v>
      </c>
      <c r="C50">
        <f t="shared" si="30"/>
        <v>1.1753600000000001E-4</v>
      </c>
      <c r="D50">
        <v>0.22</v>
      </c>
      <c r="E50" s="1">
        <f t="shared" si="31"/>
        <v>5.3425454545454553E-4</v>
      </c>
      <c r="F50" t="str">
        <f t="shared" si="32"/>
        <v>1 / 1871</v>
      </c>
      <c r="I50">
        <v>108.42400000000001</v>
      </c>
      <c r="J50">
        <f t="shared" si="33"/>
        <v>1.08424E-4</v>
      </c>
      <c r="K50">
        <v>0.22</v>
      </c>
      <c r="L50" s="1">
        <f t="shared" si="34"/>
        <v>4.9283636363636361E-4</v>
      </c>
      <c r="M50" t="str">
        <f t="shared" si="35"/>
        <v>1 / 2029</v>
      </c>
    </row>
    <row r="51" spans="1:14" x14ac:dyDescent="0.25">
      <c r="B51">
        <v>119.057</v>
      </c>
      <c r="C51">
        <f t="shared" si="30"/>
        <v>1.1905700000000001E-4</v>
      </c>
      <c r="D51">
        <v>0.17100000000000001</v>
      </c>
      <c r="E51" s="1">
        <f t="shared" si="31"/>
        <v>6.9623976608187131E-4</v>
      </c>
      <c r="F51" t="str">
        <f t="shared" si="32"/>
        <v>1 / 1436</v>
      </c>
      <c r="I51">
        <v>109.526</v>
      </c>
      <c r="J51">
        <f t="shared" si="33"/>
        <v>1.0952599999999999E-4</v>
      </c>
      <c r="K51">
        <v>0.17100000000000001</v>
      </c>
      <c r="L51" s="1">
        <f t="shared" si="34"/>
        <v>6.4050292397660816E-4</v>
      </c>
      <c r="M51" t="str">
        <f t="shared" si="35"/>
        <v>1 / 1561</v>
      </c>
    </row>
    <row r="52" spans="1:14" x14ac:dyDescent="0.25">
      <c r="B52">
        <v>125.61799999999999</v>
      </c>
      <c r="C52">
        <f t="shared" si="30"/>
        <v>1.25618E-4</v>
      </c>
      <c r="D52">
        <v>0.17799999999999999</v>
      </c>
      <c r="E52" s="1">
        <f t="shared" si="31"/>
        <v>7.0571910112359555E-4</v>
      </c>
      <c r="F52" t="str">
        <f t="shared" si="32"/>
        <v>1 / 1416</v>
      </c>
      <c r="I52">
        <v>110.09099999999999</v>
      </c>
      <c r="J52">
        <f t="shared" si="33"/>
        <v>1.10091E-4</v>
      </c>
      <c r="K52">
        <v>0.17799999999999999</v>
      </c>
      <c r="L52" s="1">
        <f t="shared" si="34"/>
        <v>6.1848876404494389E-4</v>
      </c>
      <c r="M52" t="str">
        <f t="shared" si="35"/>
        <v>1 / 1616</v>
      </c>
    </row>
    <row r="53" spans="1:14" x14ac:dyDescent="0.25">
      <c r="B53">
        <v>118.249</v>
      </c>
      <c r="C53">
        <f t="shared" si="30"/>
        <v>1.18249E-4</v>
      </c>
      <c r="D53">
        <v>0.17</v>
      </c>
      <c r="E53" s="1">
        <f t="shared" si="31"/>
        <v>6.9558235294117643E-4</v>
      </c>
      <c r="F53" t="str">
        <f t="shared" si="32"/>
        <v>1 / 1437</v>
      </c>
      <c r="I53">
        <v>107.24</v>
      </c>
      <c r="J53">
        <f t="shared" si="33"/>
        <v>1.0724E-4</v>
      </c>
      <c r="K53">
        <v>0.17</v>
      </c>
      <c r="L53" s="1">
        <f t="shared" si="34"/>
        <v>6.3082352941176462E-4</v>
      </c>
      <c r="M53" t="str">
        <f t="shared" si="35"/>
        <v>1 / 1585</v>
      </c>
    </row>
    <row r="54" spans="1:14" x14ac:dyDescent="0.25">
      <c r="A54" s="7" t="s">
        <v>7</v>
      </c>
      <c r="B54" s="7">
        <f>AVERAGE(B49:B53)</f>
        <v>120.52719999999999</v>
      </c>
      <c r="C54" s="7">
        <f>AVERAGE(C49:C53)</f>
        <v>1.2052719999999998E-4</v>
      </c>
      <c r="D54" s="7">
        <f>AVERAGE(D49:D53)</f>
        <v>0.184</v>
      </c>
      <c r="E54" s="9">
        <f t="shared" si="31"/>
        <v>6.550391304347825E-4</v>
      </c>
      <c r="F54" s="7" t="str">
        <f t="shared" si="32"/>
        <v>1 / 1526</v>
      </c>
      <c r="H54" s="7" t="s">
        <v>7</v>
      </c>
      <c r="I54" s="7">
        <f>AVERAGE(I49:I53)</f>
        <v>108.89259999999999</v>
      </c>
      <c r="J54" s="7">
        <f>AVERAGE(J49:J53)</f>
        <v>1.088926E-4</v>
      </c>
      <c r="K54" s="7">
        <f>AVERAGE(K49:K53)</f>
        <v>0.184</v>
      </c>
      <c r="L54" s="9">
        <f t="shared" si="34"/>
        <v>5.9180760869565223E-4</v>
      </c>
      <c r="M54" s="7" t="str">
        <f t="shared" si="35"/>
        <v>1 / 1689</v>
      </c>
      <c r="N54" s="11">
        <f>I54/B54</f>
        <v>0.90346909245381946</v>
      </c>
    </row>
    <row r="55" spans="1:14" x14ac:dyDescent="0.25">
      <c r="A55" s="8" t="s">
        <v>8</v>
      </c>
      <c r="B55" s="8">
        <f>MEDIAN(B49:B53)</f>
        <v>119.057</v>
      </c>
      <c r="C55" s="8">
        <f>MEDIAN(C49:C53)</f>
        <v>1.1905700000000001E-4</v>
      </c>
      <c r="D55" s="8">
        <f>MEDIAN(D49:D53)</f>
        <v>0.17799999999999999</v>
      </c>
      <c r="E55" s="10">
        <f t="shared" si="31"/>
        <v>6.6885955056179781E-4</v>
      </c>
      <c r="F55" s="8" t="str">
        <f t="shared" si="32"/>
        <v>1 / 1495</v>
      </c>
      <c r="H55" s="8" t="s">
        <v>8</v>
      </c>
      <c r="I55" s="8">
        <f>MEDIAN(I49:I53)</f>
        <v>109.182</v>
      </c>
      <c r="J55" s="8">
        <f>MEDIAN(J49:J53)</f>
        <v>1.09182E-4</v>
      </c>
      <c r="K55" s="8">
        <f>MEDIAN(K49:K53)</f>
        <v>0.17799999999999999</v>
      </c>
      <c r="L55" s="10">
        <f t="shared" si="34"/>
        <v>6.1338202247191017E-4</v>
      </c>
      <c r="M55" s="8" t="str">
        <f t="shared" si="35"/>
        <v>1 / 1630</v>
      </c>
      <c r="N55" s="12">
        <f>I55/B55</f>
        <v>0.9170565359449675</v>
      </c>
    </row>
    <row r="56" spans="1:14" x14ac:dyDescent="0.25">
      <c r="A56" s="2"/>
      <c r="B56" s="5"/>
      <c r="C56" s="5"/>
      <c r="D56" s="5"/>
      <c r="E56" s="6"/>
      <c r="H56" s="2"/>
      <c r="I56" s="5"/>
      <c r="J56" s="5"/>
      <c r="K56" s="5"/>
      <c r="L56" s="6"/>
    </row>
    <row r="57" spans="1:14" x14ac:dyDescent="0.25">
      <c r="A57" t="s">
        <v>22</v>
      </c>
    </row>
    <row r="58" spans="1:14" x14ac:dyDescent="0.25">
      <c r="A58" s="2" t="s">
        <v>6</v>
      </c>
      <c r="B58">
        <v>21.32</v>
      </c>
      <c r="C58">
        <f t="shared" ref="C58:C62" si="36">B58/1000000</f>
        <v>2.1319999999999999E-5</v>
      </c>
      <c r="D58">
        <v>0.191</v>
      </c>
      <c r="E58" s="1">
        <f t="shared" ref="E58:E64" si="37">C58/D58</f>
        <v>1.1162303664921465E-4</v>
      </c>
      <c r="F58" t="str">
        <f>"1 / " &amp; INT(D58/C58)</f>
        <v>1 / 8958</v>
      </c>
      <c r="H58" s="2" t="s">
        <v>6</v>
      </c>
      <c r="I58">
        <v>15.353</v>
      </c>
      <c r="J58">
        <f t="shared" ref="J58:J62" si="38">I58/1000000</f>
        <v>1.5353E-5</v>
      </c>
      <c r="K58">
        <v>0.191</v>
      </c>
      <c r="L58" s="1">
        <f t="shared" ref="L58:L64" si="39">J58/K58</f>
        <v>8.0382198952879579E-5</v>
      </c>
      <c r="M58" t="str">
        <f>"1 / " &amp; INT(K58/J58)</f>
        <v>1 / 12440</v>
      </c>
    </row>
    <row r="59" spans="1:14" x14ac:dyDescent="0.25">
      <c r="B59">
        <v>20.776</v>
      </c>
      <c r="C59">
        <f t="shared" si="36"/>
        <v>2.0775999999999999E-5</v>
      </c>
      <c r="D59">
        <v>0.2</v>
      </c>
      <c r="E59" s="1">
        <f t="shared" si="37"/>
        <v>1.0387999999999999E-4</v>
      </c>
      <c r="F59" t="str">
        <f t="shared" ref="F59:F64" si="40">"1 / " &amp; INT(D59/C59)</f>
        <v>1 / 9626</v>
      </c>
      <c r="I59">
        <v>15.45</v>
      </c>
      <c r="J59">
        <f t="shared" si="38"/>
        <v>1.5449999999999999E-5</v>
      </c>
      <c r="K59">
        <v>0.2</v>
      </c>
      <c r="L59" s="1">
        <f t="shared" si="39"/>
        <v>7.7249999999999994E-5</v>
      </c>
      <c r="M59" t="str">
        <f t="shared" ref="M59:M64" si="41">"1 / " &amp; INT(K59/J59)</f>
        <v>1 / 12944</v>
      </c>
    </row>
    <row r="60" spans="1:14" x14ac:dyDescent="0.25">
      <c r="B60">
        <v>20.984000000000002</v>
      </c>
      <c r="C60">
        <f t="shared" si="36"/>
        <v>2.0984000000000001E-5</v>
      </c>
      <c r="D60">
        <v>0.219</v>
      </c>
      <c r="E60" s="1">
        <f t="shared" si="37"/>
        <v>9.5817351598173517E-5</v>
      </c>
      <c r="F60" t="str">
        <f t="shared" si="40"/>
        <v>1 / 10436</v>
      </c>
      <c r="I60">
        <v>15.295</v>
      </c>
      <c r="J60">
        <f t="shared" si="38"/>
        <v>1.5294999999999998E-5</v>
      </c>
      <c r="K60">
        <v>0.219</v>
      </c>
      <c r="L60" s="1">
        <f t="shared" si="39"/>
        <v>6.9840182648401824E-5</v>
      </c>
      <c r="M60" t="str">
        <f t="shared" si="41"/>
        <v>1 / 14318</v>
      </c>
    </row>
    <row r="61" spans="1:14" x14ac:dyDescent="0.25">
      <c r="B61">
        <v>20.564</v>
      </c>
      <c r="C61">
        <f t="shared" si="36"/>
        <v>2.0564000000000002E-5</v>
      </c>
      <c r="D61">
        <v>0.193</v>
      </c>
      <c r="E61" s="1">
        <f t="shared" si="37"/>
        <v>1.0654922279792747E-4</v>
      </c>
      <c r="F61" t="str">
        <f t="shared" si="40"/>
        <v>1 / 9385</v>
      </c>
      <c r="I61">
        <v>15.353999999999999</v>
      </c>
      <c r="J61">
        <f t="shared" si="38"/>
        <v>1.5353999999999999E-5</v>
      </c>
      <c r="K61">
        <v>0.193</v>
      </c>
      <c r="L61" s="1">
        <f t="shared" si="39"/>
        <v>7.9554404145077719E-5</v>
      </c>
      <c r="M61" t="str">
        <f t="shared" si="41"/>
        <v>1 / 12570</v>
      </c>
    </row>
    <row r="62" spans="1:14" x14ac:dyDescent="0.25">
      <c r="B62">
        <v>20.844999999999999</v>
      </c>
      <c r="C62">
        <f t="shared" si="36"/>
        <v>2.0844999999999998E-5</v>
      </c>
      <c r="D62">
        <v>0.20399999999999999</v>
      </c>
      <c r="E62" s="1">
        <f t="shared" si="37"/>
        <v>1.021813725490196E-4</v>
      </c>
      <c r="F62" t="str">
        <f t="shared" si="40"/>
        <v>1 / 9786</v>
      </c>
      <c r="I62">
        <v>16.239000000000001</v>
      </c>
      <c r="J62">
        <f t="shared" si="38"/>
        <v>1.6239000000000002E-5</v>
      </c>
      <c r="K62">
        <v>0.20399999999999999</v>
      </c>
      <c r="L62" s="1">
        <f t="shared" si="39"/>
        <v>7.9602941176470595E-5</v>
      </c>
      <c r="M62" t="str">
        <f t="shared" si="41"/>
        <v>1 / 12562</v>
      </c>
    </row>
    <row r="63" spans="1:14" x14ac:dyDescent="0.25">
      <c r="A63" s="7" t="s">
        <v>7</v>
      </c>
      <c r="B63" s="7">
        <f>AVERAGE(B58:B62)</f>
        <v>20.8978</v>
      </c>
      <c r="C63" s="7">
        <f>AVERAGE(C58:C62)</f>
        <v>2.0897799999999998E-5</v>
      </c>
      <c r="D63" s="7">
        <f>AVERAGE(D58:D62)</f>
        <v>0.20139999999999997</v>
      </c>
      <c r="E63" s="9">
        <f t="shared" si="37"/>
        <v>1.0376266137040716E-4</v>
      </c>
      <c r="F63" s="7" t="str">
        <f t="shared" si="40"/>
        <v>1 / 9637</v>
      </c>
      <c r="H63" s="7" t="s">
        <v>7</v>
      </c>
      <c r="I63" s="7">
        <f>AVERAGE(I58:I62)</f>
        <v>15.5382</v>
      </c>
      <c r="J63" s="7">
        <f>AVERAGE(J58:J62)</f>
        <v>1.55382E-5</v>
      </c>
      <c r="K63" s="7">
        <f>AVERAGE(K58:K62)</f>
        <v>0.20139999999999997</v>
      </c>
      <c r="L63" s="9">
        <f t="shared" si="39"/>
        <v>7.7150943396226432E-5</v>
      </c>
      <c r="M63" s="7" t="str">
        <f t="shared" si="41"/>
        <v>1 / 12961</v>
      </c>
      <c r="N63" s="11">
        <f>I63/B63</f>
        <v>0.74353281206634192</v>
      </c>
    </row>
    <row r="64" spans="1:14" x14ac:dyDescent="0.25">
      <c r="A64" s="8" t="s">
        <v>8</v>
      </c>
      <c r="B64" s="8">
        <f>MEDIAN(B58:B62)</f>
        <v>20.844999999999999</v>
      </c>
      <c r="C64" s="8">
        <f>MEDIAN(C58:C62)</f>
        <v>2.0844999999999998E-5</v>
      </c>
      <c r="D64" s="8">
        <f>MEDIAN(D58:D62)</f>
        <v>0.2</v>
      </c>
      <c r="E64" s="10">
        <f t="shared" si="37"/>
        <v>1.0422499999999999E-4</v>
      </c>
      <c r="F64" s="8" t="str">
        <f t="shared" si="40"/>
        <v>1 / 9594</v>
      </c>
      <c r="H64" s="8" t="s">
        <v>8</v>
      </c>
      <c r="I64" s="8">
        <f>MEDIAN(I58:I62)</f>
        <v>15.353999999999999</v>
      </c>
      <c r="J64" s="8">
        <f>MEDIAN(J58:J62)</f>
        <v>1.5353999999999999E-5</v>
      </c>
      <c r="K64" s="8">
        <f>MEDIAN(K58:K62)</f>
        <v>0.2</v>
      </c>
      <c r="L64" s="10">
        <f t="shared" si="39"/>
        <v>7.6769999999999985E-5</v>
      </c>
      <c r="M64" s="8" t="str">
        <f t="shared" si="41"/>
        <v>1 / 13025</v>
      </c>
      <c r="N64" s="12">
        <f>I64/B64</f>
        <v>0.73657951547133604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2014-08-15T06:54:49Z</dcterms:created>
  <dcterms:modified xsi:type="dcterms:W3CDTF">2014-08-16T12:31:42Z</dcterms:modified>
</cp:coreProperties>
</file>