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7460" tabRatio="500" activeTab="2"/>
  </bookViews>
  <sheets>
    <sheet name="short" sheetId="1" r:id="rId1"/>
    <sheet name="short chart" sheetId="2" r:id="rId2"/>
    <sheet name="Chart1" sheetId="4" r:id="rId3"/>
    <sheet name="Sheet2" sheetId="3"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67" i="3" l="1"/>
  <c r="F66" i="3"/>
  <c r="F65" i="3"/>
  <c r="F64" i="3"/>
  <c r="F63" i="3"/>
  <c r="F62" i="3"/>
  <c r="F61" i="3"/>
  <c r="F60" i="3"/>
  <c r="F59" i="3"/>
  <c r="F58" i="3"/>
  <c r="F57" i="3"/>
  <c r="F56" i="3"/>
  <c r="F55" i="3"/>
  <c r="F54" i="3"/>
  <c r="G10" i="3"/>
  <c r="G16" i="3"/>
  <c r="G28" i="3"/>
  <c r="H28" i="3"/>
  <c r="I28" i="3"/>
  <c r="G29" i="3"/>
  <c r="H29" i="3"/>
  <c r="I29" i="3"/>
  <c r="G30" i="3"/>
  <c r="H30" i="3"/>
  <c r="I30" i="3"/>
  <c r="G31" i="3"/>
  <c r="H31" i="3"/>
  <c r="I31" i="3"/>
  <c r="G32" i="3"/>
  <c r="H32" i="3"/>
  <c r="I32" i="3"/>
  <c r="G33" i="3"/>
  <c r="H33" i="3"/>
  <c r="I33" i="3"/>
  <c r="G27" i="3"/>
  <c r="H27" i="3"/>
  <c r="I27" i="3"/>
  <c r="G11" i="3"/>
  <c r="H11" i="3"/>
  <c r="I11" i="3"/>
  <c r="G12" i="3"/>
  <c r="H12" i="3"/>
  <c r="I12" i="3"/>
  <c r="G13" i="3"/>
  <c r="H13" i="3"/>
  <c r="I13" i="3"/>
  <c r="G14" i="3"/>
  <c r="H14" i="3"/>
  <c r="I14" i="3"/>
  <c r="G15" i="3"/>
  <c r="H15" i="3"/>
  <c r="I15" i="3"/>
  <c r="H16" i="3"/>
  <c r="I16" i="3"/>
  <c r="H10" i="3"/>
  <c r="I10" i="3"/>
  <c r="H26" i="3"/>
  <c r="I26" i="3"/>
  <c r="G26" i="3"/>
  <c r="H25" i="3"/>
  <c r="I25" i="3"/>
  <c r="G25" i="3"/>
  <c r="H24" i="3"/>
  <c r="I24" i="3"/>
  <c r="G24" i="3"/>
  <c r="H23" i="3"/>
  <c r="I23" i="3"/>
  <c r="G23" i="3"/>
  <c r="H22" i="3"/>
  <c r="I22" i="3"/>
  <c r="G22" i="3"/>
  <c r="H21" i="3"/>
  <c r="I21" i="3"/>
  <c r="G21" i="3"/>
  <c r="H20" i="3"/>
  <c r="I20" i="3"/>
  <c r="G20" i="3"/>
  <c r="H4" i="3"/>
  <c r="I4" i="3"/>
  <c r="H5" i="3"/>
  <c r="I5" i="3"/>
  <c r="H6" i="3"/>
  <c r="I6" i="3"/>
  <c r="H7" i="3"/>
  <c r="I7" i="3"/>
  <c r="H8" i="3"/>
  <c r="I8" i="3"/>
  <c r="H9" i="3"/>
  <c r="I9" i="3"/>
  <c r="H3" i="3"/>
  <c r="I3" i="3"/>
  <c r="G4" i="3"/>
  <c r="G5" i="3"/>
  <c r="G6" i="3"/>
  <c r="G7" i="3"/>
  <c r="G8" i="3"/>
  <c r="G9" i="3"/>
  <c r="G3" i="3"/>
  <c r="F26" i="1"/>
  <c r="F27" i="1"/>
  <c r="F28" i="1"/>
  <c r="F29" i="1"/>
  <c r="F30" i="1"/>
  <c r="F31" i="1"/>
  <c r="F32" i="1"/>
  <c r="F33" i="1"/>
  <c r="F25" i="1"/>
  <c r="H15" i="1"/>
  <c r="I15" i="1"/>
  <c r="H16" i="1"/>
  <c r="I16" i="1"/>
  <c r="H17" i="1"/>
  <c r="I17" i="1"/>
  <c r="H18" i="1"/>
  <c r="I18" i="1"/>
  <c r="H19" i="1"/>
  <c r="I19" i="1"/>
  <c r="H20" i="1"/>
  <c r="I20" i="1"/>
  <c r="H21" i="1"/>
  <c r="I21" i="1"/>
  <c r="H22" i="1"/>
  <c r="I22" i="1"/>
  <c r="H14" i="1"/>
  <c r="I14" i="1"/>
  <c r="H4" i="1"/>
  <c r="I4" i="1"/>
  <c r="H5" i="1"/>
  <c r="I5" i="1"/>
  <c r="H6" i="1"/>
  <c r="I6" i="1"/>
  <c r="H7" i="1"/>
  <c r="I7" i="1"/>
  <c r="H8" i="1"/>
  <c r="I8" i="1"/>
  <c r="H9" i="1"/>
  <c r="I9" i="1"/>
  <c r="H10" i="1"/>
  <c r="I10" i="1"/>
  <c r="H11" i="1"/>
  <c r="I11" i="1"/>
  <c r="H3" i="1"/>
  <c r="I3" i="1"/>
  <c r="G22" i="1"/>
  <c r="G21" i="1"/>
  <c r="G20" i="1"/>
  <c r="G19" i="1"/>
  <c r="G18" i="1"/>
  <c r="G17" i="1"/>
  <c r="G16" i="1"/>
  <c r="G15" i="1"/>
  <c r="G14" i="1"/>
  <c r="G6" i="1"/>
  <c r="G5" i="1"/>
  <c r="G4" i="1"/>
  <c r="G3" i="1"/>
  <c r="G7" i="1"/>
  <c r="G8" i="1"/>
  <c r="G9" i="1"/>
  <c r="G10" i="1"/>
  <c r="G11" i="1"/>
</calcChain>
</file>

<file path=xl/sharedStrings.xml><?xml version="1.0" encoding="utf-8"?>
<sst xmlns="http://schemas.openxmlformats.org/spreadsheetml/2006/main" count="117" uniqueCount="52">
  <si>
    <t>Substring</t>
  </si>
  <si>
    <t>t1</t>
  </si>
  <si>
    <t>t2</t>
  </si>
  <si>
    <t>t3</t>
  </si>
  <si>
    <t>t4</t>
  </si>
  <si>
    <t>t5</t>
  </si>
  <si>
    <t>of the</t>
  </si>
  <si>
    <t>in the</t>
  </si>
  <si>
    <t>and the</t>
  </si>
  <si>
    <t>the LORD</t>
  </si>
  <si>
    <t>the children of</t>
  </si>
  <si>
    <t>the son of</t>
  </si>
  <si>
    <t>the house of</t>
  </si>
  <si>
    <t>out of the</t>
  </si>
  <si>
    <t>of the LORD</t>
  </si>
  <si>
    <t>LIKE</t>
  </si>
  <si>
    <t>strpos</t>
  </si>
  <si>
    <t>stdev</t>
  </si>
  <si>
    <t>stderr</t>
  </si>
  <si>
    <t>mean</t>
  </si>
  <si>
    <t>`LIKE`</t>
  </si>
  <si>
    <t>`strpos`</t>
  </si>
  <si>
    <t>p10</t>
  </si>
  <si>
    <t>p50</t>
  </si>
  <si>
    <t>p90</t>
  </si>
  <si>
    <t>p130</t>
  </si>
  <si>
    <t>p170</t>
  </si>
  <si>
    <t>p210</t>
  </si>
  <si>
    <t>p250</t>
  </si>
  <si>
    <t>s10</t>
  </si>
  <si>
    <t>s50</t>
  </si>
  <si>
    <t>s90</t>
  </si>
  <si>
    <t>s130</t>
  </si>
  <si>
    <t>s170</t>
  </si>
  <si>
    <t>s210</t>
  </si>
  <si>
    <t>s250</t>
  </si>
  <si>
    <t>Prefixes:</t>
  </si>
  <si>
    <t>Suffixes</t>
  </si>
  <si>
    <t>E'th: that li'</t>
  </si>
  <si>
    <t>E'th: that like as Christ was raised up from the dead'</t>
  </si>
  <si>
    <t>E'th: that like as Christ was raised up from the dead by the glory of the Father, even so we '</t>
  </si>
  <si>
    <t>E'th: that like as Christ was raised up from the dead by the glory of the Father, even so we also should walk in newness of life. \nFo'</t>
  </si>
  <si>
    <t>E'th: that like as Christ was raised up from the dead by the glory of the Father, even so we also should walk in newness of life. \nFor if we have been planted together in th'</t>
  </si>
  <si>
    <t>E'th: that like as Christ was raised up from the dead by the glory of the Father, even so we also should walk in newness of life. \nFor if we have been planted together in the likeness of his death, we shall be als'</t>
  </si>
  <si>
    <t>E'th: that like as Christ was raised up from the dead by the glory of the Father, even so we also should walk in newness of life. \nFor if we have been planted together in the likeness of his death, we shall be also in the likeness of his resurrection: \n'</t>
  </si>
  <si>
    <t>E'y God hath '</t>
  </si>
  <si>
    <t>E'ong all the nations, whither the LORD thy God hath '</t>
  </si>
  <si>
    <t>E'hee, and thou shalt call them to mind among all the nations, whither the LORD thy God hath '</t>
  </si>
  <si>
    <t>E'and the curse, which I have set before thee, and thou shalt call them to mind among all the nations, whither the LORD thy God hath '</t>
  </si>
  <si>
    <t>E'things are come upon thee, the blessing and the curse, which I have set before thee, and thou shalt call them to mind among all the nations, whither the LORD thy God hath '</t>
  </si>
  <si>
    <t>E'd it shall come to pass, when all these things are come upon thee, the blessing and the curse, which I have set before thee, and thou shalt call them to mind among all the nations, whither the LORD thy God hath '</t>
  </si>
  <si>
    <t>E'we may do all the words of this law. \nAnd it shall come to pass, when all these things are come upon thee, the blessing and the curse, which I have set before thee, and thou shalt call them to mind among all the nations, whither the LORD thy God hath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</si>
</sst>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13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
    <xf numFmtId="0" fontId="0" fillId="0" borderId="0" xfId="0"/>
    <xf numFmtId="2" fontId="0" fillId="0" borderId="0" xfId="0" applyNumberFormat="1"/>
    <xf numFmtId="164" fontId="0" fillId="0" borderId="0" xfId="0" applyNumberFormat="1"/>
    <xf numFmtId="9" fontId="0" fillId="0" borderId="0" xfId="1" applyFont="1"/>
  </cellXfs>
  <cellStyles count="136">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chartsheet" Target="chartsheets/sheet2.xml"/><Relationship Id="rId4" Type="http://schemas.openxmlformats.org/officeDocument/2006/relationships/worksheet" Target="worksheets/sheet2.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u="none" strike="noStrike" baseline="0">
                <a:effectLst/>
              </a:rPr>
              <a:t>LIKE vs strpos: </a:t>
            </a:r>
            <a:r>
              <a:rPr lang="en-US"/>
              <a:t>S</a:t>
            </a:r>
            <a:r>
              <a:rPr lang="en-US" baseline="0"/>
              <a:t>hort substring search query time</a:t>
            </a:r>
            <a:endParaRPr lang="en-US"/>
          </a:p>
        </c:rich>
      </c:tx>
      <c:overlay val="0"/>
    </c:title>
    <c:autoTitleDeleted val="0"/>
    <c:plotArea>
      <c:layout/>
      <c:barChart>
        <c:barDir val="col"/>
        <c:grouping val="clustered"/>
        <c:varyColors val="0"/>
        <c:ser>
          <c:idx val="0"/>
          <c:order val="0"/>
          <c:tx>
            <c:v>LIKE</c:v>
          </c:tx>
          <c:invertIfNegative val="0"/>
          <c:errBars>
            <c:errBarType val="both"/>
            <c:errValType val="cust"/>
            <c:noEndCap val="0"/>
            <c:plus>
              <c:numRef>
                <c:f>short!$C$25:$C$33</c:f>
                <c:numCache>
                  <c:formatCode>General</c:formatCode>
                  <c:ptCount val="9"/>
                  <c:pt idx="0">
                    <c:v>1.939071942966531</c:v>
                  </c:pt>
                  <c:pt idx="1">
                    <c:v>4.261455150532503</c:v>
                  </c:pt>
                  <c:pt idx="2">
                    <c:v>1.68285471743701</c:v>
                  </c:pt>
                  <c:pt idx="3">
                    <c:v>2.903790626061045</c:v>
                  </c:pt>
                  <c:pt idx="4">
                    <c:v>5.970594610254492</c:v>
                  </c:pt>
                  <c:pt idx="5">
                    <c:v>3.382306905057553</c:v>
                  </c:pt>
                  <c:pt idx="6">
                    <c:v>1.775387281693772</c:v>
                  </c:pt>
                  <c:pt idx="7">
                    <c:v>1.634625339336204</c:v>
                  </c:pt>
                  <c:pt idx="8">
                    <c:v>3.687817782917154</c:v>
                  </c:pt>
                </c:numCache>
              </c:numRef>
            </c:plus>
            <c:minus>
              <c:numRef>
                <c:f>short!$C$25:$C$33</c:f>
                <c:numCache>
                  <c:formatCode>General</c:formatCode>
                  <c:ptCount val="9"/>
                  <c:pt idx="0">
                    <c:v>1.939071942966531</c:v>
                  </c:pt>
                  <c:pt idx="1">
                    <c:v>4.261455150532503</c:v>
                  </c:pt>
                  <c:pt idx="2">
                    <c:v>1.68285471743701</c:v>
                  </c:pt>
                  <c:pt idx="3">
                    <c:v>2.903790626061045</c:v>
                  </c:pt>
                  <c:pt idx="4">
                    <c:v>5.970594610254492</c:v>
                  </c:pt>
                  <c:pt idx="5">
                    <c:v>3.382306905057553</c:v>
                  </c:pt>
                  <c:pt idx="6">
                    <c:v>1.775387281693772</c:v>
                  </c:pt>
                  <c:pt idx="7">
                    <c:v>1.634625339336204</c:v>
                  </c:pt>
                  <c:pt idx="8">
                    <c:v>3.687817782917154</c:v>
                  </c:pt>
                </c:numCache>
              </c:numRef>
            </c:minus>
          </c:errBars>
          <c:cat>
            <c:strRef>
              <c:f>short!$A$25:$A$33</c:f>
              <c:strCache>
                <c:ptCount val="9"/>
                <c:pt idx="0">
                  <c:v>of the</c:v>
                </c:pt>
                <c:pt idx="1">
                  <c:v>in the</c:v>
                </c:pt>
                <c:pt idx="2">
                  <c:v>and the</c:v>
                </c:pt>
                <c:pt idx="3">
                  <c:v>the LORD</c:v>
                </c:pt>
                <c:pt idx="4">
                  <c:v>the children of</c:v>
                </c:pt>
                <c:pt idx="5">
                  <c:v>the son of</c:v>
                </c:pt>
                <c:pt idx="6">
                  <c:v>the house of</c:v>
                </c:pt>
                <c:pt idx="7">
                  <c:v>out of the</c:v>
                </c:pt>
                <c:pt idx="8">
                  <c:v>of the LORD</c:v>
                </c:pt>
              </c:strCache>
            </c:strRef>
          </c:cat>
          <c:val>
            <c:numRef>
              <c:f>short!$B$25:$B$33</c:f>
              <c:numCache>
                <c:formatCode>0.0</c:formatCode>
                <c:ptCount val="9"/>
                <c:pt idx="0">
                  <c:v>374.0</c:v>
                </c:pt>
                <c:pt idx="1">
                  <c:v>406.0</c:v>
                </c:pt>
                <c:pt idx="2">
                  <c:v>403.8</c:v>
                </c:pt>
                <c:pt idx="3">
                  <c:v>476.2</c:v>
                </c:pt>
                <c:pt idx="4">
                  <c:v>572.6</c:v>
                </c:pt>
                <c:pt idx="5">
                  <c:v>580.0</c:v>
                </c:pt>
                <c:pt idx="6">
                  <c:v>581.2</c:v>
                </c:pt>
                <c:pt idx="7">
                  <c:v>504.8</c:v>
                </c:pt>
                <c:pt idx="8">
                  <c:v>501.0</c:v>
                </c:pt>
              </c:numCache>
            </c:numRef>
          </c:val>
        </c:ser>
        <c:ser>
          <c:idx val="2"/>
          <c:order val="1"/>
          <c:tx>
            <c:v>strpos</c:v>
          </c:tx>
          <c:invertIfNegative val="0"/>
          <c:errBars>
            <c:errBarType val="both"/>
            <c:errValType val="cust"/>
            <c:noEndCap val="0"/>
            <c:plus>
              <c:numRef>
                <c:f>short!$E$25:$E$33</c:f>
                <c:numCache>
                  <c:formatCode>General</c:formatCode>
                  <c:ptCount val="9"/>
                  <c:pt idx="0">
                    <c:v>3.570994259306502</c:v>
                  </c:pt>
                  <c:pt idx="1">
                    <c:v>3.482527817548626</c:v>
                  </c:pt>
                  <c:pt idx="2">
                    <c:v>1.523154621172782</c:v>
                  </c:pt>
                  <c:pt idx="3">
                    <c:v>2.72176413379264</c:v>
                  </c:pt>
                  <c:pt idx="4">
                    <c:v>1.663730747446834</c:v>
                  </c:pt>
                  <c:pt idx="5">
                    <c:v>3.779947089576783</c:v>
                  </c:pt>
                  <c:pt idx="6">
                    <c:v>4.267083312990268</c:v>
                  </c:pt>
                  <c:pt idx="7">
                    <c:v>2.99866637023861</c:v>
                  </c:pt>
                  <c:pt idx="8">
                    <c:v>3.63758161420469</c:v>
                  </c:pt>
                </c:numCache>
              </c:numRef>
            </c:plus>
            <c:minus>
              <c:numRef>
                <c:f>short!$E$25:$E$33</c:f>
                <c:numCache>
                  <c:formatCode>General</c:formatCode>
                  <c:ptCount val="9"/>
                  <c:pt idx="0">
                    <c:v>3.570994259306502</c:v>
                  </c:pt>
                  <c:pt idx="1">
                    <c:v>3.482527817548626</c:v>
                  </c:pt>
                  <c:pt idx="2">
                    <c:v>1.523154621172782</c:v>
                  </c:pt>
                  <c:pt idx="3">
                    <c:v>2.72176413379264</c:v>
                  </c:pt>
                  <c:pt idx="4">
                    <c:v>1.663730747446834</c:v>
                  </c:pt>
                  <c:pt idx="5">
                    <c:v>3.779947089576783</c:v>
                  </c:pt>
                  <c:pt idx="6">
                    <c:v>4.267083312990268</c:v>
                  </c:pt>
                  <c:pt idx="7">
                    <c:v>2.99866637023861</c:v>
                  </c:pt>
                  <c:pt idx="8">
                    <c:v>3.63758161420469</c:v>
                  </c:pt>
                </c:numCache>
              </c:numRef>
            </c:minus>
          </c:errBars>
          <c:cat>
            <c:strRef>
              <c:f>short!$A$25:$A$33</c:f>
              <c:strCache>
                <c:ptCount val="9"/>
                <c:pt idx="0">
                  <c:v>of the</c:v>
                </c:pt>
                <c:pt idx="1">
                  <c:v>in the</c:v>
                </c:pt>
                <c:pt idx="2">
                  <c:v>and the</c:v>
                </c:pt>
                <c:pt idx="3">
                  <c:v>the LORD</c:v>
                </c:pt>
                <c:pt idx="4">
                  <c:v>the children of</c:v>
                </c:pt>
                <c:pt idx="5">
                  <c:v>the son of</c:v>
                </c:pt>
                <c:pt idx="6">
                  <c:v>the house of</c:v>
                </c:pt>
                <c:pt idx="7">
                  <c:v>out of the</c:v>
                </c:pt>
                <c:pt idx="8">
                  <c:v>of the LORD</c:v>
                </c:pt>
              </c:strCache>
            </c:strRef>
          </c:cat>
          <c:val>
            <c:numRef>
              <c:f>short!$D$25:$D$33</c:f>
              <c:numCache>
                <c:formatCode>0.0</c:formatCode>
                <c:ptCount val="9"/>
                <c:pt idx="0">
                  <c:v>515.2</c:v>
                </c:pt>
                <c:pt idx="1">
                  <c:v>528.4</c:v>
                </c:pt>
                <c:pt idx="2">
                  <c:v>520.0</c:v>
                </c:pt>
                <c:pt idx="3">
                  <c:v>523.4</c:v>
                </c:pt>
                <c:pt idx="4">
                  <c:v>537.6</c:v>
                </c:pt>
                <c:pt idx="5">
                  <c:v>540.4</c:v>
                </c:pt>
                <c:pt idx="6">
                  <c:v>539.4</c:v>
                </c:pt>
                <c:pt idx="7">
                  <c:v>550.2</c:v>
                </c:pt>
                <c:pt idx="8">
                  <c:v>533.2</c:v>
                </c:pt>
              </c:numCache>
            </c:numRef>
          </c:val>
        </c:ser>
        <c:dLbls>
          <c:showLegendKey val="0"/>
          <c:showVal val="0"/>
          <c:showCatName val="0"/>
          <c:showSerName val="0"/>
          <c:showPercent val="0"/>
          <c:showBubbleSize val="0"/>
        </c:dLbls>
        <c:gapWidth val="150"/>
        <c:axId val="2050011288"/>
        <c:axId val="-2140081880"/>
      </c:barChart>
      <c:catAx>
        <c:axId val="2050011288"/>
        <c:scaling>
          <c:orientation val="minMax"/>
        </c:scaling>
        <c:delete val="0"/>
        <c:axPos val="b"/>
        <c:title>
          <c:tx>
            <c:rich>
              <a:bodyPr/>
              <a:lstStyle/>
              <a:p>
                <a:pPr>
                  <a:defRPr/>
                </a:pPr>
                <a:r>
                  <a:rPr lang="en-US"/>
                  <a:t>substring</a:t>
                </a:r>
              </a:p>
            </c:rich>
          </c:tx>
          <c:overlay val="0"/>
        </c:title>
        <c:majorTickMark val="out"/>
        <c:minorTickMark val="none"/>
        <c:tickLblPos val="nextTo"/>
        <c:crossAx val="-2140081880"/>
        <c:crosses val="autoZero"/>
        <c:auto val="1"/>
        <c:lblAlgn val="ctr"/>
        <c:lblOffset val="100"/>
        <c:noMultiLvlLbl val="0"/>
      </c:catAx>
      <c:valAx>
        <c:axId val="-2140081880"/>
        <c:scaling>
          <c:orientation val="minMax"/>
        </c:scaling>
        <c:delete val="0"/>
        <c:axPos val="l"/>
        <c:majorGridlines/>
        <c:title>
          <c:tx>
            <c:rich>
              <a:bodyPr rot="-5400000" vert="horz"/>
              <a:lstStyle/>
              <a:p>
                <a:pPr>
                  <a:defRPr/>
                </a:pPr>
                <a:r>
                  <a:rPr lang="en-US"/>
                  <a:t>Query time (ms)</a:t>
                </a:r>
              </a:p>
            </c:rich>
          </c:tx>
          <c:overlay val="0"/>
        </c:title>
        <c:numFmt formatCode="0.0" sourceLinked="1"/>
        <c:majorTickMark val="out"/>
        <c:minorTickMark val="none"/>
        <c:tickLblPos val="nextTo"/>
        <c:crossAx val="2050011288"/>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Sheet2!$B$53</c:f>
              <c:strCache>
                <c:ptCount val="1"/>
                <c:pt idx="0">
                  <c:v>LIKE</c:v>
                </c:pt>
              </c:strCache>
            </c:strRef>
          </c:tx>
          <c:invertIfNegative val="0"/>
          <c:errBars>
            <c:errBarType val="both"/>
            <c:errValType val="cust"/>
            <c:noEndCap val="0"/>
            <c:plus>
              <c:numRef>
                <c:f>Sheet2!$C$54:$C$67</c:f>
                <c:numCache>
                  <c:formatCode>General</c:formatCode>
                  <c:ptCount val="14"/>
                  <c:pt idx="0">
                    <c:v>2.179908254950194</c:v>
                  </c:pt>
                  <c:pt idx="1">
                    <c:v>1.863330351816338</c:v>
                  </c:pt>
                  <c:pt idx="2">
                    <c:v>3.32264954516723</c:v>
                  </c:pt>
                  <c:pt idx="3">
                    <c:v>5.97327380922723</c:v>
                  </c:pt>
                  <c:pt idx="4">
                    <c:v>1.819890106572372</c:v>
                  </c:pt>
                  <c:pt idx="5">
                    <c:v>1.019803902718557</c:v>
                  </c:pt>
                  <c:pt idx="6">
                    <c:v>3.80946190425892</c:v>
                  </c:pt>
                  <c:pt idx="7">
                    <c:v>4.66819022748645</c:v>
                  </c:pt>
                  <c:pt idx="8">
                    <c:v>2.376552124402071</c:v>
                  </c:pt>
                  <c:pt idx="9">
                    <c:v>1.035374328443583</c:v>
                  </c:pt>
                  <c:pt idx="10">
                    <c:v>1.368210510118966</c:v>
                  </c:pt>
                  <c:pt idx="11">
                    <c:v>1.971801207018598</c:v>
                  </c:pt>
                  <c:pt idx="12">
                    <c:v>1.574801574802362</c:v>
                  </c:pt>
                  <c:pt idx="13">
                    <c:v>1.888915032498815</c:v>
                  </c:pt>
                </c:numCache>
              </c:numRef>
            </c:plus>
            <c:minus>
              <c:numRef>
                <c:f>Sheet2!$C$54:$C$67</c:f>
                <c:numCache>
                  <c:formatCode>General</c:formatCode>
                  <c:ptCount val="14"/>
                  <c:pt idx="0">
                    <c:v>2.179908254950194</c:v>
                  </c:pt>
                  <c:pt idx="1">
                    <c:v>1.863330351816338</c:v>
                  </c:pt>
                  <c:pt idx="2">
                    <c:v>3.32264954516723</c:v>
                  </c:pt>
                  <c:pt idx="3">
                    <c:v>5.97327380922723</c:v>
                  </c:pt>
                  <c:pt idx="4">
                    <c:v>1.819890106572372</c:v>
                  </c:pt>
                  <c:pt idx="5">
                    <c:v>1.019803902718557</c:v>
                  </c:pt>
                  <c:pt idx="6">
                    <c:v>3.80946190425892</c:v>
                  </c:pt>
                  <c:pt idx="7">
                    <c:v>4.66819022748645</c:v>
                  </c:pt>
                  <c:pt idx="8">
                    <c:v>2.376552124402071</c:v>
                  </c:pt>
                  <c:pt idx="9">
                    <c:v>1.035374328443583</c:v>
                  </c:pt>
                  <c:pt idx="10">
                    <c:v>1.368210510118966</c:v>
                  </c:pt>
                  <c:pt idx="11">
                    <c:v>1.971801207018598</c:v>
                  </c:pt>
                  <c:pt idx="12">
                    <c:v>1.574801574802362</c:v>
                  </c:pt>
                  <c:pt idx="13">
                    <c:v>1.888915032498815</c:v>
                  </c:pt>
                </c:numCache>
              </c:numRef>
            </c:minus>
          </c:errBars>
          <c:cat>
            <c:strRef>
              <c:f>Sheet2!$A$54:$A$67</c:f>
              <c:strCache>
                <c:ptCount val="14"/>
                <c:pt idx="0">
                  <c:v>p10</c:v>
                </c:pt>
                <c:pt idx="1">
                  <c:v>p50</c:v>
                </c:pt>
                <c:pt idx="2">
                  <c:v>p90</c:v>
                </c:pt>
                <c:pt idx="3">
                  <c:v>p130</c:v>
                </c:pt>
                <c:pt idx="4">
                  <c:v>p170</c:v>
                </c:pt>
                <c:pt idx="5">
                  <c:v>p210</c:v>
                </c:pt>
                <c:pt idx="6">
                  <c:v>p250</c:v>
                </c:pt>
                <c:pt idx="7">
                  <c:v>s10</c:v>
                </c:pt>
                <c:pt idx="8">
                  <c:v>s50</c:v>
                </c:pt>
                <c:pt idx="9">
                  <c:v>s90</c:v>
                </c:pt>
                <c:pt idx="10">
                  <c:v>s130</c:v>
                </c:pt>
                <c:pt idx="11">
                  <c:v>s170</c:v>
                </c:pt>
                <c:pt idx="12">
                  <c:v>s210</c:v>
                </c:pt>
                <c:pt idx="13">
                  <c:v>s250</c:v>
                </c:pt>
              </c:strCache>
            </c:strRef>
          </c:cat>
          <c:val>
            <c:numRef>
              <c:f>Sheet2!$B$54:$B$67</c:f>
              <c:numCache>
                <c:formatCode>0.0</c:formatCode>
                <c:ptCount val="14"/>
                <c:pt idx="0">
                  <c:v>601.2</c:v>
                </c:pt>
                <c:pt idx="1">
                  <c:v>602.2</c:v>
                </c:pt>
                <c:pt idx="2">
                  <c:v>601.0</c:v>
                </c:pt>
                <c:pt idx="3">
                  <c:v>615.0</c:v>
                </c:pt>
                <c:pt idx="4">
                  <c:v>600.8</c:v>
                </c:pt>
                <c:pt idx="5">
                  <c:v>592.0</c:v>
                </c:pt>
                <c:pt idx="6">
                  <c:v>622.8</c:v>
                </c:pt>
                <c:pt idx="7">
                  <c:v>461.2</c:v>
                </c:pt>
                <c:pt idx="8">
                  <c:v>545.4</c:v>
                </c:pt>
                <c:pt idx="9">
                  <c:v>579.2</c:v>
                </c:pt>
                <c:pt idx="10">
                  <c:v>571.8</c:v>
                </c:pt>
                <c:pt idx="11">
                  <c:v>603.6</c:v>
                </c:pt>
                <c:pt idx="12">
                  <c:v>517.0</c:v>
                </c:pt>
                <c:pt idx="13">
                  <c:v>463.4</c:v>
                </c:pt>
              </c:numCache>
            </c:numRef>
          </c:val>
        </c:ser>
        <c:ser>
          <c:idx val="2"/>
          <c:order val="1"/>
          <c:tx>
            <c:strRef>
              <c:f>Sheet2!$D$53</c:f>
              <c:strCache>
                <c:ptCount val="1"/>
                <c:pt idx="0">
                  <c:v>strpos</c:v>
                </c:pt>
              </c:strCache>
            </c:strRef>
          </c:tx>
          <c:invertIfNegative val="0"/>
          <c:errBars>
            <c:errBarType val="both"/>
            <c:errValType val="cust"/>
            <c:noEndCap val="0"/>
            <c:plus>
              <c:numRef>
                <c:f>Sheet2!$E$54:$E$67</c:f>
                <c:numCache>
                  <c:formatCode>General</c:formatCode>
                  <c:ptCount val="14"/>
                  <c:pt idx="0">
                    <c:v>3.025227264190246</c:v>
                  </c:pt>
                  <c:pt idx="1">
                    <c:v>2.683281572999747</c:v>
                  </c:pt>
                  <c:pt idx="2">
                    <c:v>0.938083151964686</c:v>
                  </c:pt>
                  <c:pt idx="3">
                    <c:v>3.291200388915874</c:v>
                  </c:pt>
                  <c:pt idx="4">
                    <c:v>1.131370849898476</c:v>
                  </c:pt>
                  <c:pt idx="5">
                    <c:v>2.290851370124217</c:v>
                  </c:pt>
                  <c:pt idx="6">
                    <c:v>1.757270610919104</c:v>
                  </c:pt>
                  <c:pt idx="7">
                    <c:v>1.549193338482967</c:v>
                  </c:pt>
                  <c:pt idx="8">
                    <c:v>1.824280680158621</c:v>
                  </c:pt>
                  <c:pt idx="9">
                    <c:v>2.201817431123661</c:v>
                  </c:pt>
                  <c:pt idx="10">
                    <c:v>1.186591757935306</c:v>
                  </c:pt>
                  <c:pt idx="11">
                    <c:v>1.131370849898476</c:v>
                  </c:pt>
                  <c:pt idx="12">
                    <c:v>2.662329806766997</c:v>
                  </c:pt>
                  <c:pt idx="13">
                    <c:v>2.632109420217936</c:v>
                  </c:pt>
                </c:numCache>
              </c:numRef>
            </c:plus>
            <c:minus>
              <c:numRef>
                <c:f>Sheet2!$E$54:$E$67</c:f>
                <c:numCache>
                  <c:formatCode>General</c:formatCode>
                  <c:ptCount val="14"/>
                  <c:pt idx="0">
                    <c:v>3.025227264190246</c:v>
                  </c:pt>
                  <c:pt idx="1">
                    <c:v>2.683281572999747</c:v>
                  </c:pt>
                  <c:pt idx="2">
                    <c:v>0.938083151964686</c:v>
                  </c:pt>
                  <c:pt idx="3">
                    <c:v>3.291200388915874</c:v>
                  </c:pt>
                  <c:pt idx="4">
                    <c:v>1.131370849898476</c:v>
                  </c:pt>
                  <c:pt idx="5">
                    <c:v>2.290851370124217</c:v>
                  </c:pt>
                  <c:pt idx="6">
                    <c:v>1.757270610919104</c:v>
                  </c:pt>
                  <c:pt idx="7">
                    <c:v>1.549193338482967</c:v>
                  </c:pt>
                  <c:pt idx="8">
                    <c:v>1.824280680158621</c:v>
                  </c:pt>
                  <c:pt idx="9">
                    <c:v>2.201817431123661</c:v>
                  </c:pt>
                  <c:pt idx="10">
                    <c:v>1.186591757935306</c:v>
                  </c:pt>
                  <c:pt idx="11">
                    <c:v>1.131370849898476</c:v>
                  </c:pt>
                  <c:pt idx="12">
                    <c:v>2.662329806766997</c:v>
                  </c:pt>
                  <c:pt idx="13">
                    <c:v>2.632109420217936</c:v>
                  </c:pt>
                </c:numCache>
              </c:numRef>
            </c:minus>
          </c:errBars>
          <c:cat>
            <c:strRef>
              <c:f>Sheet2!$A$54:$A$67</c:f>
              <c:strCache>
                <c:ptCount val="14"/>
                <c:pt idx="0">
                  <c:v>p10</c:v>
                </c:pt>
                <c:pt idx="1">
                  <c:v>p50</c:v>
                </c:pt>
                <c:pt idx="2">
                  <c:v>p90</c:v>
                </c:pt>
                <c:pt idx="3">
                  <c:v>p130</c:v>
                </c:pt>
                <c:pt idx="4">
                  <c:v>p170</c:v>
                </c:pt>
                <c:pt idx="5">
                  <c:v>p210</c:v>
                </c:pt>
                <c:pt idx="6">
                  <c:v>p250</c:v>
                </c:pt>
                <c:pt idx="7">
                  <c:v>s10</c:v>
                </c:pt>
                <c:pt idx="8">
                  <c:v>s50</c:v>
                </c:pt>
                <c:pt idx="9">
                  <c:v>s90</c:v>
                </c:pt>
                <c:pt idx="10">
                  <c:v>s130</c:v>
                </c:pt>
                <c:pt idx="11">
                  <c:v>s170</c:v>
                </c:pt>
                <c:pt idx="12">
                  <c:v>s210</c:v>
                </c:pt>
                <c:pt idx="13">
                  <c:v>s250</c:v>
                </c:pt>
              </c:strCache>
            </c:strRef>
          </c:cat>
          <c:val>
            <c:numRef>
              <c:f>Sheet2!$D$54:$D$67</c:f>
              <c:numCache>
                <c:formatCode>0.0</c:formatCode>
                <c:ptCount val="14"/>
                <c:pt idx="0">
                  <c:v>528.8</c:v>
                </c:pt>
                <c:pt idx="1">
                  <c:v>506.0</c:v>
                </c:pt>
                <c:pt idx="2">
                  <c:v>500.0</c:v>
                </c:pt>
                <c:pt idx="3">
                  <c:v>499.8</c:v>
                </c:pt>
                <c:pt idx="4">
                  <c:v>497.0</c:v>
                </c:pt>
                <c:pt idx="5">
                  <c:v>499.4</c:v>
                </c:pt>
                <c:pt idx="6">
                  <c:v>495.6</c:v>
                </c:pt>
                <c:pt idx="7">
                  <c:v>548.0</c:v>
                </c:pt>
                <c:pt idx="8">
                  <c:v>506.6</c:v>
                </c:pt>
                <c:pt idx="9">
                  <c:v>504.6</c:v>
                </c:pt>
                <c:pt idx="10">
                  <c:v>498.6</c:v>
                </c:pt>
                <c:pt idx="11">
                  <c:v>503.0</c:v>
                </c:pt>
                <c:pt idx="12">
                  <c:v>505.6</c:v>
                </c:pt>
                <c:pt idx="13">
                  <c:v>504.6</c:v>
                </c:pt>
              </c:numCache>
            </c:numRef>
          </c:val>
        </c:ser>
        <c:dLbls>
          <c:showLegendKey val="0"/>
          <c:showVal val="0"/>
          <c:showCatName val="0"/>
          <c:showSerName val="0"/>
          <c:showPercent val="0"/>
          <c:showBubbleSize val="0"/>
        </c:dLbls>
        <c:gapWidth val="150"/>
        <c:axId val="-2142368408"/>
        <c:axId val="-2135579928"/>
      </c:barChart>
      <c:catAx>
        <c:axId val="-2142368408"/>
        <c:scaling>
          <c:orientation val="minMax"/>
        </c:scaling>
        <c:delete val="0"/>
        <c:axPos val="b"/>
        <c:majorTickMark val="out"/>
        <c:minorTickMark val="none"/>
        <c:tickLblPos val="nextTo"/>
        <c:crossAx val="-2135579928"/>
        <c:crosses val="autoZero"/>
        <c:auto val="1"/>
        <c:lblAlgn val="ctr"/>
        <c:lblOffset val="100"/>
        <c:noMultiLvlLbl val="0"/>
      </c:catAx>
      <c:valAx>
        <c:axId val="-2135579928"/>
        <c:scaling>
          <c:orientation val="minMax"/>
        </c:scaling>
        <c:delete val="0"/>
        <c:axPos val="l"/>
        <c:majorGridlines/>
        <c:numFmt formatCode="0.0" sourceLinked="1"/>
        <c:majorTickMark val="out"/>
        <c:minorTickMark val="none"/>
        <c:tickLblPos val="nextTo"/>
        <c:crossAx val="-2142368408"/>
        <c:crosses val="autoZero"/>
        <c:crossBetween val="between"/>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7" workbookViewId="0" zoomToFit="1"/>
  </sheetViews>
  <pageMargins left="0.75" right="0.75" top="1" bottom="1" header="0.5" footer="0.5"/>
  <drawing r:id="rId1"/>
</chartsheet>
</file>

<file path=xl/chartsheets/sheet2.xml><?xml version="1.0" encoding="utf-8"?>
<chartsheet xmlns="http://schemas.openxmlformats.org/spreadsheetml/2006/main" xmlns:r="http://schemas.openxmlformats.org/officeDocument/2006/relationships">
  <sheetPr/>
  <sheetViews>
    <sheetView tabSelected="1" zoomScale="143" workbookViewId="0" zoomToFit="1"/>
  </sheetViews>
  <pageMargins left="0.75" right="0.75" top="1" bottom="1" header="0.5" footer="0.5"/>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64628" cy="582520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70280" cy="58260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 workbookViewId="0">
      <selection activeCell="F25" sqref="F25"/>
    </sheetView>
  </sheetViews>
  <sheetFormatPr baseColWidth="10" defaultRowHeight="15" x14ac:dyDescent="0"/>
  <cols>
    <col min="1" max="1" width="15.1640625" customWidth="1"/>
    <col min="2" max="7" width="10.83203125" customWidth="1"/>
  </cols>
  <sheetData>
    <row r="1" spans="1:9">
      <c r="A1" t="s">
        <v>0</v>
      </c>
      <c r="B1" t="s">
        <v>1</v>
      </c>
      <c r="C1" t="s">
        <v>2</v>
      </c>
      <c r="D1" t="s">
        <v>3</v>
      </c>
      <c r="E1" t="s">
        <v>4</v>
      </c>
      <c r="F1" t="s">
        <v>5</v>
      </c>
      <c r="G1" t="s">
        <v>19</v>
      </c>
      <c r="H1" t="s">
        <v>17</v>
      </c>
      <c r="I1" t="s">
        <v>18</v>
      </c>
    </row>
    <row r="2" spans="1:9">
      <c r="A2" t="s">
        <v>20</v>
      </c>
    </row>
    <row r="3" spans="1:9">
      <c r="A3" t="s">
        <v>6</v>
      </c>
      <c r="B3">
        <v>376</v>
      </c>
      <c r="C3">
        <v>380</v>
      </c>
      <c r="D3">
        <v>367</v>
      </c>
      <c r="E3">
        <v>372</v>
      </c>
      <c r="F3">
        <v>375</v>
      </c>
      <c r="G3">
        <f t="shared" ref="G3:G11" si="0">AVERAGE(B3:F3)</f>
        <v>374</v>
      </c>
      <c r="H3" s="1">
        <f t="shared" ref="H3:H11" si="1">_xlfn.STDEV.P(B3:F3)</f>
        <v>4.3358966777357599</v>
      </c>
      <c r="I3" s="1">
        <f>H3/SQRT(5)</f>
        <v>1.9390719429665315</v>
      </c>
    </row>
    <row r="4" spans="1:9">
      <c r="A4" t="s">
        <v>7</v>
      </c>
      <c r="B4">
        <v>396</v>
      </c>
      <c r="C4">
        <v>402</v>
      </c>
      <c r="D4">
        <v>421</v>
      </c>
      <c r="E4">
        <v>398</v>
      </c>
      <c r="F4">
        <v>413</v>
      </c>
      <c r="G4">
        <f t="shared" si="0"/>
        <v>406</v>
      </c>
      <c r="H4" s="1">
        <f t="shared" si="1"/>
        <v>9.5289033996572758</v>
      </c>
      <c r="I4" s="1">
        <f t="shared" ref="I4:I11" si="2">H4/SQRT(5)</f>
        <v>4.2614551505325027</v>
      </c>
    </row>
    <row r="5" spans="1:9">
      <c r="A5" t="s">
        <v>8</v>
      </c>
      <c r="B5">
        <v>401</v>
      </c>
      <c r="C5">
        <v>404</v>
      </c>
      <c r="D5">
        <v>410</v>
      </c>
      <c r="E5">
        <v>405</v>
      </c>
      <c r="F5">
        <v>399</v>
      </c>
      <c r="G5">
        <f t="shared" si="0"/>
        <v>403.8</v>
      </c>
      <c r="H5" s="1">
        <f t="shared" si="1"/>
        <v>3.7629775444453557</v>
      </c>
      <c r="I5" s="1">
        <f t="shared" si="2"/>
        <v>1.6828547174370103</v>
      </c>
    </row>
    <row r="6" spans="1:9">
      <c r="A6" t="s">
        <v>9</v>
      </c>
      <c r="B6">
        <v>472</v>
      </c>
      <c r="C6">
        <v>473</v>
      </c>
      <c r="D6">
        <v>475</v>
      </c>
      <c r="E6">
        <v>489</v>
      </c>
      <c r="F6">
        <v>472</v>
      </c>
      <c r="G6">
        <f t="shared" si="0"/>
        <v>476.2</v>
      </c>
      <c r="H6" s="1">
        <f t="shared" si="1"/>
        <v>6.49307323229917</v>
      </c>
      <c r="I6" s="1">
        <f t="shared" si="2"/>
        <v>2.9037906260610451</v>
      </c>
    </row>
    <row r="7" spans="1:9">
      <c r="A7" t="s">
        <v>10</v>
      </c>
      <c r="B7">
        <v>556</v>
      </c>
      <c r="C7">
        <v>596</v>
      </c>
      <c r="D7">
        <v>576</v>
      </c>
      <c r="E7">
        <v>569</v>
      </c>
      <c r="F7">
        <v>566</v>
      </c>
      <c r="G7">
        <f t="shared" si="0"/>
        <v>572.6</v>
      </c>
      <c r="H7" s="1">
        <f t="shared" si="1"/>
        <v>13.350655414622908</v>
      </c>
      <c r="I7" s="1">
        <f t="shared" si="2"/>
        <v>5.9705946102544925</v>
      </c>
    </row>
    <row r="8" spans="1:9">
      <c r="A8" t="s">
        <v>11</v>
      </c>
      <c r="B8">
        <v>586</v>
      </c>
      <c r="C8">
        <v>569</v>
      </c>
      <c r="D8">
        <v>584</v>
      </c>
      <c r="E8">
        <v>588</v>
      </c>
      <c r="F8">
        <v>573</v>
      </c>
      <c r="G8">
        <f t="shared" si="0"/>
        <v>580</v>
      </c>
      <c r="H8" s="1">
        <f t="shared" si="1"/>
        <v>7.5630681604756154</v>
      </c>
      <c r="I8" s="1">
        <f t="shared" si="2"/>
        <v>3.3823069050575527</v>
      </c>
    </row>
    <row r="9" spans="1:9">
      <c r="A9" t="s">
        <v>12</v>
      </c>
      <c r="B9">
        <v>576</v>
      </c>
      <c r="C9">
        <v>584</v>
      </c>
      <c r="D9">
        <v>586</v>
      </c>
      <c r="E9">
        <v>583</v>
      </c>
      <c r="F9">
        <v>577</v>
      </c>
      <c r="G9">
        <f t="shared" si="0"/>
        <v>581.20000000000005</v>
      </c>
      <c r="H9" s="1">
        <f t="shared" si="1"/>
        <v>3.9698866482558417</v>
      </c>
      <c r="I9" s="1">
        <f t="shared" si="2"/>
        <v>1.7753872816937717</v>
      </c>
    </row>
    <row r="10" spans="1:9">
      <c r="A10" t="s">
        <v>13</v>
      </c>
      <c r="B10">
        <v>505</v>
      </c>
      <c r="C10">
        <v>508</v>
      </c>
      <c r="D10">
        <v>498</v>
      </c>
      <c r="E10">
        <v>505</v>
      </c>
      <c r="F10">
        <v>508</v>
      </c>
      <c r="G10">
        <f t="shared" si="0"/>
        <v>504.8</v>
      </c>
      <c r="H10" s="1">
        <f t="shared" si="1"/>
        <v>3.6551333764994132</v>
      </c>
      <c r="I10" s="1">
        <f t="shared" si="2"/>
        <v>1.634625339336204</v>
      </c>
    </row>
    <row r="11" spans="1:9">
      <c r="A11" t="s">
        <v>14</v>
      </c>
      <c r="B11">
        <v>490</v>
      </c>
      <c r="C11">
        <v>508</v>
      </c>
      <c r="D11">
        <v>512</v>
      </c>
      <c r="E11">
        <v>501</v>
      </c>
      <c r="F11">
        <v>494</v>
      </c>
      <c r="G11">
        <f t="shared" si="0"/>
        <v>501</v>
      </c>
      <c r="H11" s="1">
        <f t="shared" si="1"/>
        <v>8.2462112512353212</v>
      </c>
      <c r="I11" s="1">
        <f t="shared" si="2"/>
        <v>3.6878177829171546</v>
      </c>
    </row>
    <row r="12" spans="1:9">
      <c r="H12" s="1"/>
      <c r="I12" s="1"/>
    </row>
    <row r="13" spans="1:9">
      <c r="A13" t="s">
        <v>21</v>
      </c>
      <c r="H13" s="1"/>
      <c r="I13" s="1"/>
    </row>
    <row r="14" spans="1:9">
      <c r="A14" t="s">
        <v>6</v>
      </c>
      <c r="B14">
        <v>503</v>
      </c>
      <c r="C14">
        <v>516</v>
      </c>
      <c r="D14">
        <v>513</v>
      </c>
      <c r="E14">
        <v>516</v>
      </c>
      <c r="F14">
        <v>528</v>
      </c>
      <c r="G14">
        <f t="shared" ref="G14:G22" si="3">AVERAGE(B14:F14)</f>
        <v>515.20000000000005</v>
      </c>
      <c r="H14" s="1">
        <f t="shared" ref="H14:H22" si="4">_xlfn.STDEV.P(B14:F14)</f>
        <v>7.9849859110708516</v>
      </c>
      <c r="I14" s="1">
        <f>H14/SQRT(5)</f>
        <v>3.5709942593065027</v>
      </c>
    </row>
    <row r="15" spans="1:9">
      <c r="A15" t="s">
        <v>7</v>
      </c>
      <c r="B15">
        <v>535</v>
      </c>
      <c r="C15">
        <v>521</v>
      </c>
      <c r="D15">
        <v>517</v>
      </c>
      <c r="E15">
        <v>535</v>
      </c>
      <c r="F15">
        <v>534</v>
      </c>
      <c r="G15">
        <f t="shared" si="3"/>
        <v>528.4</v>
      </c>
      <c r="H15" s="1">
        <f t="shared" si="4"/>
        <v>7.7871689335727137</v>
      </c>
      <c r="I15" s="1">
        <f t="shared" ref="I15:I22" si="5">H15/SQRT(5)</f>
        <v>3.4825278175486263</v>
      </c>
    </row>
    <row r="16" spans="1:9">
      <c r="A16" t="s">
        <v>8</v>
      </c>
      <c r="B16">
        <v>522</v>
      </c>
      <c r="C16">
        <v>515</v>
      </c>
      <c r="D16">
        <v>525</v>
      </c>
      <c r="E16">
        <v>518</v>
      </c>
      <c r="F16">
        <v>520</v>
      </c>
      <c r="G16">
        <f t="shared" si="3"/>
        <v>520</v>
      </c>
      <c r="H16" s="1">
        <f t="shared" si="4"/>
        <v>3.40587727318528</v>
      </c>
      <c r="I16" s="1">
        <f t="shared" si="5"/>
        <v>1.5231546211727816</v>
      </c>
    </row>
    <row r="17" spans="1:9">
      <c r="A17" t="s">
        <v>9</v>
      </c>
      <c r="B17">
        <v>522</v>
      </c>
      <c r="C17">
        <v>513</v>
      </c>
      <c r="D17">
        <v>523</v>
      </c>
      <c r="E17">
        <v>530</v>
      </c>
      <c r="F17">
        <v>529</v>
      </c>
      <c r="G17">
        <f t="shared" si="3"/>
        <v>523.4</v>
      </c>
      <c r="H17" s="1">
        <f t="shared" si="4"/>
        <v>6.0860496218811759</v>
      </c>
      <c r="I17" s="1">
        <f t="shared" si="5"/>
        <v>2.7217641337926399</v>
      </c>
    </row>
    <row r="18" spans="1:9">
      <c r="A18" t="s">
        <v>10</v>
      </c>
      <c r="B18">
        <v>535</v>
      </c>
      <c r="C18">
        <v>542</v>
      </c>
      <c r="D18">
        <v>542</v>
      </c>
      <c r="E18">
        <v>533</v>
      </c>
      <c r="F18">
        <v>536</v>
      </c>
      <c r="G18">
        <f t="shared" si="3"/>
        <v>537.6</v>
      </c>
      <c r="H18" s="1">
        <f t="shared" si="4"/>
        <v>3.7202150475476548</v>
      </c>
      <c r="I18" s="1">
        <f t="shared" si="5"/>
        <v>1.6637307474468337</v>
      </c>
    </row>
    <row r="19" spans="1:9">
      <c r="A19" t="s">
        <v>11</v>
      </c>
      <c r="B19">
        <v>542</v>
      </c>
      <c r="C19">
        <v>538</v>
      </c>
      <c r="D19">
        <v>529</v>
      </c>
      <c r="E19">
        <v>555</v>
      </c>
      <c r="F19">
        <v>538</v>
      </c>
      <c r="G19">
        <f t="shared" si="3"/>
        <v>540.4</v>
      </c>
      <c r="H19" s="1">
        <f t="shared" si="4"/>
        <v>8.4522186436461748</v>
      </c>
      <c r="I19" s="1">
        <f t="shared" si="5"/>
        <v>3.7799470895767833</v>
      </c>
    </row>
    <row r="20" spans="1:9">
      <c r="A20" t="s">
        <v>12</v>
      </c>
      <c r="B20">
        <v>554</v>
      </c>
      <c r="C20">
        <v>538</v>
      </c>
      <c r="D20">
        <v>525</v>
      </c>
      <c r="E20">
        <v>544</v>
      </c>
      <c r="F20">
        <v>536</v>
      </c>
      <c r="G20">
        <f t="shared" si="3"/>
        <v>539.4</v>
      </c>
      <c r="H20" s="1">
        <f t="shared" si="4"/>
        <v>9.5414883535012507</v>
      </c>
      <c r="I20" s="1">
        <f t="shared" si="5"/>
        <v>4.2670833129902679</v>
      </c>
    </row>
    <row r="21" spans="1:9">
      <c r="A21" t="s">
        <v>13</v>
      </c>
      <c r="B21">
        <v>546</v>
      </c>
      <c r="C21">
        <v>556</v>
      </c>
      <c r="D21">
        <v>547</v>
      </c>
      <c r="E21">
        <v>542</v>
      </c>
      <c r="F21">
        <v>560</v>
      </c>
      <c r="G21">
        <f t="shared" si="3"/>
        <v>550.20000000000005</v>
      </c>
      <c r="H21" s="1">
        <f t="shared" si="4"/>
        <v>6.7052218456960837</v>
      </c>
      <c r="I21" s="1">
        <f t="shared" si="5"/>
        <v>2.9986663702386096</v>
      </c>
    </row>
    <row r="22" spans="1:9">
      <c r="A22" t="s">
        <v>14</v>
      </c>
      <c r="B22">
        <v>521</v>
      </c>
      <c r="C22">
        <v>544</v>
      </c>
      <c r="D22">
        <v>529</v>
      </c>
      <c r="E22">
        <v>540</v>
      </c>
      <c r="F22">
        <v>532</v>
      </c>
      <c r="G22">
        <f t="shared" si="3"/>
        <v>533.20000000000005</v>
      </c>
      <c r="H22" s="1">
        <f t="shared" si="4"/>
        <v>8.1338797630651012</v>
      </c>
      <c r="I22" s="1">
        <f t="shared" si="5"/>
        <v>3.6375816142046897</v>
      </c>
    </row>
    <row r="24" spans="1:9">
      <c r="A24" t="s">
        <v>0</v>
      </c>
      <c r="B24" t="s">
        <v>15</v>
      </c>
      <c r="C24" t="s">
        <v>18</v>
      </c>
      <c r="D24" t="s">
        <v>16</v>
      </c>
      <c r="E24" t="s">
        <v>18</v>
      </c>
    </row>
    <row r="25" spans="1:9">
      <c r="A25" t="s">
        <v>6</v>
      </c>
      <c r="B25" s="2">
        <v>374</v>
      </c>
      <c r="C25" s="2">
        <v>1.9390719429665315</v>
      </c>
      <c r="D25" s="2">
        <v>515.20000000000005</v>
      </c>
      <c r="E25" s="2">
        <v>3.5709942593065027</v>
      </c>
      <c r="F25" s="3">
        <f>(D25-B25)/B25</f>
        <v>0.37754010695187179</v>
      </c>
    </row>
    <row r="26" spans="1:9">
      <c r="A26" t="s">
        <v>7</v>
      </c>
      <c r="B26" s="2">
        <v>406</v>
      </c>
      <c r="C26" s="2">
        <v>4.2614551505325027</v>
      </c>
      <c r="D26" s="2">
        <v>528.4</v>
      </c>
      <c r="E26" s="2">
        <v>3.4825278175486263</v>
      </c>
      <c r="F26" s="3">
        <f t="shared" ref="F26:F33" si="6">(D26-B26)/B26</f>
        <v>0.30147783251231519</v>
      </c>
    </row>
    <row r="27" spans="1:9">
      <c r="A27" t="s">
        <v>8</v>
      </c>
      <c r="B27" s="2">
        <v>403.8</v>
      </c>
      <c r="C27" s="2">
        <v>1.6828547174370103</v>
      </c>
      <c r="D27" s="2">
        <v>520</v>
      </c>
      <c r="E27" s="2">
        <v>1.5231546211727816</v>
      </c>
      <c r="F27" s="3">
        <f t="shared" si="6"/>
        <v>0.28776622090143633</v>
      </c>
    </row>
    <row r="28" spans="1:9">
      <c r="A28" t="s">
        <v>9</v>
      </c>
      <c r="B28" s="2">
        <v>476.2</v>
      </c>
      <c r="C28" s="2">
        <v>2.9037906260610451</v>
      </c>
      <c r="D28" s="2">
        <v>523.4</v>
      </c>
      <c r="E28" s="2">
        <v>2.7217641337926399</v>
      </c>
      <c r="F28" s="3">
        <f t="shared" si="6"/>
        <v>9.9118017639647185E-2</v>
      </c>
    </row>
    <row r="29" spans="1:9">
      <c r="A29" t="s">
        <v>10</v>
      </c>
      <c r="B29" s="2">
        <v>572.6</v>
      </c>
      <c r="C29" s="2">
        <v>5.9705946102544925</v>
      </c>
      <c r="D29" s="2">
        <v>537.6</v>
      </c>
      <c r="E29" s="2">
        <v>1.6637307474468337</v>
      </c>
      <c r="F29" s="3">
        <f t="shared" si="6"/>
        <v>-6.1124694376528114E-2</v>
      </c>
    </row>
    <row r="30" spans="1:9">
      <c r="A30" t="s">
        <v>11</v>
      </c>
      <c r="B30" s="2">
        <v>580</v>
      </c>
      <c r="C30" s="2">
        <v>3.3823069050575527</v>
      </c>
      <c r="D30" s="2">
        <v>540.4</v>
      </c>
      <c r="E30" s="2">
        <v>3.7799470895767833</v>
      </c>
      <c r="F30" s="3">
        <f t="shared" si="6"/>
        <v>-6.8275862068965562E-2</v>
      </c>
    </row>
    <row r="31" spans="1:9">
      <c r="A31" t="s">
        <v>12</v>
      </c>
      <c r="B31" s="2">
        <v>581.20000000000005</v>
      </c>
      <c r="C31" s="2">
        <v>1.7753872816937717</v>
      </c>
      <c r="D31" s="2">
        <v>539.4</v>
      </c>
      <c r="E31" s="2">
        <v>4.2670833129902679</v>
      </c>
      <c r="F31" s="3">
        <f t="shared" si="6"/>
        <v>-7.1920165175499082E-2</v>
      </c>
    </row>
    <row r="32" spans="1:9">
      <c r="A32" t="s">
        <v>13</v>
      </c>
      <c r="B32" s="2">
        <v>504.8</v>
      </c>
      <c r="C32" s="2">
        <v>1.634625339336204</v>
      </c>
      <c r="D32" s="2">
        <v>550.20000000000005</v>
      </c>
      <c r="E32" s="2">
        <v>2.9986663702386096</v>
      </c>
      <c r="F32" s="3">
        <f t="shared" si="6"/>
        <v>8.9936608557844758E-2</v>
      </c>
    </row>
    <row r="33" spans="1:6">
      <c r="A33" t="s">
        <v>14</v>
      </c>
      <c r="B33" s="2">
        <v>501</v>
      </c>
      <c r="C33" s="2">
        <v>3.6878177829171546</v>
      </c>
      <c r="D33" s="2">
        <v>533.20000000000005</v>
      </c>
      <c r="E33" s="2">
        <v>3.6375816142046897</v>
      </c>
      <c r="F33" s="3">
        <f t="shared" si="6"/>
        <v>6.4271457085828432E-2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51" workbookViewId="0">
      <selection activeCell="N76" sqref="N76"/>
    </sheetView>
  </sheetViews>
  <sheetFormatPr baseColWidth="10" defaultRowHeight="15" x14ac:dyDescent="0"/>
  <sheetData>
    <row r="1" spans="1:9">
      <c r="A1" t="s">
        <v>0</v>
      </c>
      <c r="B1" t="s">
        <v>1</v>
      </c>
      <c r="C1" t="s">
        <v>2</v>
      </c>
      <c r="D1" t="s">
        <v>3</v>
      </c>
      <c r="E1" t="s">
        <v>4</v>
      </c>
      <c r="F1" t="s">
        <v>5</v>
      </c>
      <c r="G1" t="s">
        <v>19</v>
      </c>
      <c r="H1" t="s">
        <v>17</v>
      </c>
      <c r="I1" t="s">
        <v>18</v>
      </c>
    </row>
    <row r="2" spans="1:9">
      <c r="A2" t="s">
        <v>20</v>
      </c>
      <c r="H2" s="2"/>
      <c r="I2" s="2"/>
    </row>
    <row r="3" spans="1:9">
      <c r="A3" t="s">
        <v>22</v>
      </c>
      <c r="B3">
        <v>594</v>
      </c>
      <c r="C3">
        <v>603</v>
      </c>
      <c r="D3">
        <v>600</v>
      </c>
      <c r="E3">
        <v>600</v>
      </c>
      <c r="F3">
        <v>609</v>
      </c>
      <c r="G3">
        <f>AVERAGE(B3:F3)</f>
        <v>601.20000000000005</v>
      </c>
      <c r="H3" s="2">
        <f>_xlfn.STDEV.P(B3:F3)</f>
        <v>4.8744230427815767</v>
      </c>
      <c r="I3" s="2">
        <f>H3/SQRT(5)</f>
        <v>2.179908254950194</v>
      </c>
    </row>
    <row r="4" spans="1:9">
      <c r="A4" t="s">
        <v>23</v>
      </c>
      <c r="B4">
        <v>599</v>
      </c>
      <c r="C4">
        <v>601</v>
      </c>
      <c r="D4">
        <v>606</v>
      </c>
      <c r="E4">
        <v>597</v>
      </c>
      <c r="F4">
        <v>608</v>
      </c>
      <c r="G4">
        <f t="shared" ref="G4:G10" si="0">AVERAGE(B4:F4)</f>
        <v>602.20000000000005</v>
      </c>
      <c r="H4" s="2">
        <f t="shared" ref="H4:H10" si="1">_xlfn.STDEV.P(B4:F4)</f>
        <v>4.1665333311999317</v>
      </c>
      <c r="I4" s="2">
        <f t="shared" ref="I4:I16" si="2">H4/SQRT(5)</f>
        <v>1.8633303518163384</v>
      </c>
    </row>
    <row r="5" spans="1:9">
      <c r="A5" t="s">
        <v>24</v>
      </c>
      <c r="B5">
        <v>596</v>
      </c>
      <c r="C5">
        <v>604</v>
      </c>
      <c r="D5">
        <v>598</v>
      </c>
      <c r="E5">
        <v>614</v>
      </c>
      <c r="F5">
        <v>593</v>
      </c>
      <c r="G5">
        <f t="shared" si="0"/>
        <v>601</v>
      </c>
      <c r="H5" s="2">
        <f t="shared" si="1"/>
        <v>7.429670248402684</v>
      </c>
      <c r="I5" s="2">
        <f t="shared" si="2"/>
        <v>3.3226495451672298</v>
      </c>
    </row>
    <row r="6" spans="1:9">
      <c r="A6" t="s">
        <v>25</v>
      </c>
      <c r="B6">
        <v>602</v>
      </c>
      <c r="C6">
        <v>598</v>
      </c>
      <c r="D6">
        <v>634</v>
      </c>
      <c r="E6">
        <v>623</v>
      </c>
      <c r="F6">
        <v>618</v>
      </c>
      <c r="G6">
        <f t="shared" si="0"/>
        <v>615</v>
      </c>
      <c r="H6" s="2">
        <f t="shared" si="1"/>
        <v>13.3566462856512</v>
      </c>
      <c r="I6" s="2">
        <f t="shared" si="2"/>
        <v>5.9732738092272308</v>
      </c>
    </row>
    <row r="7" spans="1:9">
      <c r="A7" t="s">
        <v>26</v>
      </c>
      <c r="B7">
        <v>606</v>
      </c>
      <c r="C7">
        <v>602</v>
      </c>
      <c r="D7">
        <v>603</v>
      </c>
      <c r="E7">
        <v>594</v>
      </c>
      <c r="F7">
        <v>599</v>
      </c>
      <c r="G7">
        <f t="shared" si="0"/>
        <v>600.79999999999995</v>
      </c>
      <c r="H7" s="2">
        <f t="shared" si="1"/>
        <v>4.0693979898751609</v>
      </c>
      <c r="I7" s="2">
        <f t="shared" si="2"/>
        <v>1.819890106572372</v>
      </c>
    </row>
    <row r="8" spans="1:9">
      <c r="A8" t="s">
        <v>27</v>
      </c>
      <c r="B8">
        <v>596</v>
      </c>
      <c r="C8">
        <v>592</v>
      </c>
      <c r="D8">
        <v>591</v>
      </c>
      <c r="E8">
        <v>592</v>
      </c>
      <c r="F8">
        <v>589</v>
      </c>
      <c r="G8">
        <f t="shared" si="0"/>
        <v>592</v>
      </c>
      <c r="H8" s="2">
        <f t="shared" si="1"/>
        <v>2.2803508501982761</v>
      </c>
      <c r="I8" s="2">
        <f t="shared" si="2"/>
        <v>1.019803902718557</v>
      </c>
    </row>
    <row r="9" spans="1:9">
      <c r="A9" t="s">
        <v>28</v>
      </c>
      <c r="B9">
        <v>623</v>
      </c>
      <c r="C9">
        <v>628</v>
      </c>
      <c r="D9">
        <v>632</v>
      </c>
      <c r="E9">
        <v>624</v>
      </c>
      <c r="F9">
        <v>607</v>
      </c>
      <c r="G9">
        <f t="shared" si="0"/>
        <v>622.79999999999995</v>
      </c>
      <c r="H9" s="2">
        <f t="shared" si="1"/>
        <v>8.5182157756187422</v>
      </c>
      <c r="I9" s="2">
        <f t="shared" si="2"/>
        <v>3.8094619042589204</v>
      </c>
    </row>
    <row r="10" spans="1:9">
      <c r="A10" t="s">
        <v>29</v>
      </c>
      <c r="B10">
        <v>453</v>
      </c>
      <c r="C10">
        <v>453</v>
      </c>
      <c r="D10">
        <v>457</v>
      </c>
      <c r="E10">
        <v>462</v>
      </c>
      <c r="F10">
        <v>481</v>
      </c>
      <c r="G10">
        <f t="shared" si="0"/>
        <v>461.2</v>
      </c>
      <c r="H10" s="2">
        <f t="shared" si="1"/>
        <v>10.438390680559911</v>
      </c>
      <c r="I10" s="2">
        <f t="shared" si="2"/>
        <v>4.6681902274864502</v>
      </c>
    </row>
    <row r="11" spans="1:9">
      <c r="A11" t="s">
        <v>30</v>
      </c>
      <c r="B11">
        <v>540</v>
      </c>
      <c r="C11">
        <v>555</v>
      </c>
      <c r="D11">
        <v>542</v>
      </c>
      <c r="E11">
        <v>547</v>
      </c>
      <c r="F11">
        <v>543</v>
      </c>
      <c r="G11">
        <f t="shared" ref="G11:G16" si="3">AVERAGE(B11:F11)</f>
        <v>545.4</v>
      </c>
      <c r="H11" s="2">
        <f t="shared" ref="H11:H16" si="4">_xlfn.STDEV.P(B11:F11)</f>
        <v>5.3141321022345691</v>
      </c>
      <c r="I11" s="2">
        <f t="shared" si="2"/>
        <v>2.3765521244020715</v>
      </c>
    </row>
    <row r="12" spans="1:9">
      <c r="A12" t="s">
        <v>31</v>
      </c>
      <c r="B12">
        <v>577</v>
      </c>
      <c r="C12">
        <v>581</v>
      </c>
      <c r="D12">
        <v>576</v>
      </c>
      <c r="E12">
        <v>582</v>
      </c>
      <c r="F12">
        <v>580</v>
      </c>
      <c r="G12">
        <f t="shared" si="3"/>
        <v>579.20000000000005</v>
      </c>
      <c r="H12" s="2">
        <f t="shared" si="4"/>
        <v>2.3151673805580448</v>
      </c>
      <c r="I12" s="2">
        <f t="shared" si="2"/>
        <v>1.0353743284435826</v>
      </c>
    </row>
    <row r="13" spans="1:9">
      <c r="A13" t="s">
        <v>32</v>
      </c>
      <c r="B13">
        <v>573</v>
      </c>
      <c r="C13">
        <v>575</v>
      </c>
      <c r="D13">
        <v>573</v>
      </c>
      <c r="E13">
        <v>572</v>
      </c>
      <c r="F13">
        <v>566</v>
      </c>
      <c r="G13">
        <f t="shared" si="3"/>
        <v>571.79999999999995</v>
      </c>
      <c r="H13" s="2">
        <f t="shared" si="4"/>
        <v>3.0594117081556713</v>
      </c>
      <c r="I13" s="2">
        <f t="shared" si="2"/>
        <v>1.3682105101189657</v>
      </c>
    </row>
    <row r="14" spans="1:9">
      <c r="A14" t="s">
        <v>33</v>
      </c>
      <c r="B14">
        <v>596</v>
      </c>
      <c r="C14">
        <v>609</v>
      </c>
      <c r="D14">
        <v>605</v>
      </c>
      <c r="E14">
        <v>602</v>
      </c>
      <c r="F14">
        <v>606</v>
      </c>
      <c r="G14">
        <f t="shared" si="3"/>
        <v>603.6</v>
      </c>
      <c r="H14" s="2">
        <f t="shared" si="4"/>
        <v>4.4090815370097207</v>
      </c>
      <c r="I14" s="2">
        <f t="shared" si="2"/>
        <v>1.971801207018598</v>
      </c>
    </row>
    <row r="15" spans="1:9">
      <c r="A15" t="s">
        <v>34</v>
      </c>
      <c r="B15">
        <v>512</v>
      </c>
      <c r="C15">
        <v>515</v>
      </c>
      <c r="D15">
        <v>516</v>
      </c>
      <c r="E15">
        <v>521</v>
      </c>
      <c r="F15">
        <v>521</v>
      </c>
      <c r="G15">
        <f t="shared" si="3"/>
        <v>517</v>
      </c>
      <c r="H15" s="2">
        <f t="shared" si="4"/>
        <v>3.5213633723318019</v>
      </c>
      <c r="I15" s="2">
        <f t="shared" si="2"/>
        <v>1.574801574802362</v>
      </c>
    </row>
    <row r="16" spans="1:9">
      <c r="A16" t="s">
        <v>35</v>
      </c>
      <c r="B16">
        <v>468</v>
      </c>
      <c r="C16">
        <v>460</v>
      </c>
      <c r="D16">
        <v>457</v>
      </c>
      <c r="E16">
        <v>467</v>
      </c>
      <c r="F16">
        <v>465</v>
      </c>
      <c r="G16">
        <f t="shared" si="3"/>
        <v>463.4</v>
      </c>
      <c r="H16" s="2">
        <f t="shared" si="4"/>
        <v>4.2237424163885748</v>
      </c>
      <c r="I16" s="2">
        <f t="shared" si="2"/>
        <v>1.8889150324988149</v>
      </c>
    </row>
    <row r="17" spans="1:9">
      <c r="H17" s="2"/>
      <c r="I17" s="2"/>
    </row>
    <row r="18" spans="1:9">
      <c r="H18" s="2"/>
      <c r="I18" s="2"/>
    </row>
    <row r="19" spans="1:9">
      <c r="A19" t="s">
        <v>21</v>
      </c>
      <c r="H19" s="2"/>
      <c r="I19" s="2"/>
    </row>
    <row r="20" spans="1:9">
      <c r="A20" t="s">
        <v>22</v>
      </c>
      <c r="B20">
        <v>519</v>
      </c>
      <c r="C20">
        <v>526</v>
      </c>
      <c r="D20">
        <v>527</v>
      </c>
      <c r="E20">
        <v>539</v>
      </c>
      <c r="F20">
        <v>533</v>
      </c>
      <c r="G20">
        <f>AVERAGE(B20:F20)</f>
        <v>528.79999999999995</v>
      </c>
      <c r="H20" s="2">
        <f>_xlfn.STDEV.P(B20:F20)</f>
        <v>6.7646138101151054</v>
      </c>
      <c r="I20" s="2">
        <f>H20/SQRT(5)</f>
        <v>3.0252272641902458</v>
      </c>
    </row>
    <row r="21" spans="1:9">
      <c r="A21" t="s">
        <v>23</v>
      </c>
      <c r="B21">
        <v>507</v>
      </c>
      <c r="C21">
        <v>498</v>
      </c>
      <c r="D21">
        <v>501</v>
      </c>
      <c r="E21">
        <v>509</v>
      </c>
      <c r="F21">
        <v>515</v>
      </c>
      <c r="G21">
        <f t="shared" ref="G21:G27" si="5">AVERAGE(B21:F21)</f>
        <v>506</v>
      </c>
      <c r="H21" s="2">
        <f t="shared" ref="H21:H27" si="6">_xlfn.STDEV.P(B21:F21)</f>
        <v>6</v>
      </c>
      <c r="I21" s="2">
        <f t="shared" ref="I21:I27" si="7">H21/SQRT(5)</f>
        <v>2.6832815729997477</v>
      </c>
    </row>
    <row r="22" spans="1:9">
      <c r="A22" t="s">
        <v>24</v>
      </c>
      <c r="B22">
        <v>497</v>
      </c>
      <c r="C22">
        <v>502</v>
      </c>
      <c r="D22">
        <v>501</v>
      </c>
      <c r="E22">
        <v>498</v>
      </c>
      <c r="F22">
        <v>502</v>
      </c>
      <c r="G22">
        <f t="shared" si="5"/>
        <v>500</v>
      </c>
      <c r="H22" s="2">
        <f t="shared" si="6"/>
        <v>2.0976176963403033</v>
      </c>
      <c r="I22" s="2">
        <f t="shared" si="7"/>
        <v>0.93808315196468595</v>
      </c>
    </row>
    <row r="23" spans="1:9">
      <c r="A23" t="s">
        <v>25</v>
      </c>
      <c r="B23">
        <v>510</v>
      </c>
      <c r="C23">
        <v>489</v>
      </c>
      <c r="D23">
        <v>500</v>
      </c>
      <c r="E23">
        <v>495</v>
      </c>
      <c r="F23">
        <v>505</v>
      </c>
      <c r="G23">
        <f t="shared" si="5"/>
        <v>499.8</v>
      </c>
      <c r="H23" s="2">
        <f t="shared" si="6"/>
        <v>7.3593477971896402</v>
      </c>
      <c r="I23" s="2">
        <f t="shared" si="7"/>
        <v>3.2912003889158741</v>
      </c>
    </row>
    <row r="24" spans="1:9">
      <c r="A24" t="s">
        <v>26</v>
      </c>
      <c r="B24">
        <v>500</v>
      </c>
      <c r="C24">
        <v>495</v>
      </c>
      <c r="D24">
        <v>496</v>
      </c>
      <c r="E24">
        <v>500</v>
      </c>
      <c r="F24">
        <v>494</v>
      </c>
      <c r="G24">
        <f t="shared" si="5"/>
        <v>497</v>
      </c>
      <c r="H24" s="2">
        <f t="shared" si="6"/>
        <v>2.5298221281347035</v>
      </c>
      <c r="I24" s="2">
        <f t="shared" si="7"/>
        <v>1.131370849898476</v>
      </c>
    </row>
    <row r="25" spans="1:9">
      <c r="A25" t="s">
        <v>27</v>
      </c>
      <c r="B25">
        <v>492</v>
      </c>
      <c r="C25">
        <v>499</v>
      </c>
      <c r="D25">
        <v>498</v>
      </c>
      <c r="E25">
        <v>500</v>
      </c>
      <c r="F25">
        <v>508</v>
      </c>
      <c r="G25">
        <f t="shared" si="5"/>
        <v>499.4</v>
      </c>
      <c r="H25" s="2">
        <f t="shared" si="6"/>
        <v>5.1224993899462792</v>
      </c>
      <c r="I25" s="2">
        <f t="shared" si="7"/>
        <v>2.2908513701242166</v>
      </c>
    </row>
    <row r="26" spans="1:9">
      <c r="A26" t="s">
        <v>28</v>
      </c>
      <c r="B26">
        <v>497</v>
      </c>
      <c r="C26">
        <v>490</v>
      </c>
      <c r="D26">
        <v>500</v>
      </c>
      <c r="E26">
        <v>499</v>
      </c>
      <c r="F26">
        <v>492</v>
      </c>
      <c r="G26">
        <f t="shared" si="5"/>
        <v>495.6</v>
      </c>
      <c r="H26" s="2">
        <f t="shared" si="6"/>
        <v>3.9293765408777004</v>
      </c>
      <c r="I26" s="2">
        <f t="shared" si="7"/>
        <v>1.7572706109191039</v>
      </c>
    </row>
    <row r="27" spans="1:9">
      <c r="A27" t="s">
        <v>29</v>
      </c>
      <c r="B27">
        <v>551</v>
      </c>
      <c r="C27">
        <v>545</v>
      </c>
      <c r="D27">
        <v>553</v>
      </c>
      <c r="E27">
        <v>544</v>
      </c>
      <c r="F27">
        <v>547</v>
      </c>
      <c r="G27">
        <f t="shared" si="5"/>
        <v>548</v>
      </c>
      <c r="H27" s="2">
        <f t="shared" si="6"/>
        <v>3.4641016151377544</v>
      </c>
      <c r="I27" s="2">
        <f t="shared" si="7"/>
        <v>1.5491933384829666</v>
      </c>
    </row>
    <row r="28" spans="1:9">
      <c r="A28" t="s">
        <v>30</v>
      </c>
      <c r="B28">
        <v>502</v>
      </c>
      <c r="C28">
        <v>512</v>
      </c>
      <c r="D28">
        <v>502</v>
      </c>
      <c r="E28">
        <v>510</v>
      </c>
      <c r="F28">
        <v>507</v>
      </c>
      <c r="G28">
        <f t="shared" ref="G28:G33" si="8">AVERAGE(B28:F28)</f>
        <v>506.6</v>
      </c>
      <c r="H28" s="2">
        <f t="shared" ref="H28:H33" si="9">_xlfn.STDEV.P(B28:F28)</f>
        <v>4.0792156108742281</v>
      </c>
      <c r="I28" s="2">
        <f t="shared" ref="I28:I33" si="10">H28/SQRT(5)</f>
        <v>1.8242806801586209</v>
      </c>
    </row>
    <row r="29" spans="1:9">
      <c r="A29" t="s">
        <v>31</v>
      </c>
      <c r="B29">
        <v>502</v>
      </c>
      <c r="C29">
        <v>499</v>
      </c>
      <c r="D29">
        <v>502</v>
      </c>
      <c r="E29">
        <v>507</v>
      </c>
      <c r="F29">
        <v>513</v>
      </c>
      <c r="G29">
        <f t="shared" si="8"/>
        <v>504.6</v>
      </c>
      <c r="H29" s="2">
        <f t="shared" si="9"/>
        <v>4.9234134500364686</v>
      </c>
      <c r="I29" s="2">
        <f t="shared" si="10"/>
        <v>2.2018174311236614</v>
      </c>
    </row>
    <row r="30" spans="1:9">
      <c r="A30" t="s">
        <v>32</v>
      </c>
      <c r="B30">
        <v>497</v>
      </c>
      <c r="C30">
        <v>495</v>
      </c>
      <c r="D30">
        <v>503</v>
      </c>
      <c r="E30">
        <v>499</v>
      </c>
      <c r="F30">
        <v>499</v>
      </c>
      <c r="G30">
        <f t="shared" si="8"/>
        <v>498.6</v>
      </c>
      <c r="H30" s="2">
        <f t="shared" si="9"/>
        <v>2.6532998322843202</v>
      </c>
      <c r="I30" s="2">
        <f t="shared" si="10"/>
        <v>1.1865917579353062</v>
      </c>
    </row>
    <row r="31" spans="1:9">
      <c r="A31" t="s">
        <v>33</v>
      </c>
      <c r="B31">
        <v>505</v>
      </c>
      <c r="C31">
        <v>504</v>
      </c>
      <c r="D31">
        <v>498</v>
      </c>
      <c r="E31">
        <v>504</v>
      </c>
      <c r="F31">
        <v>504</v>
      </c>
      <c r="G31">
        <f t="shared" si="8"/>
        <v>503</v>
      </c>
      <c r="H31" s="2">
        <f t="shared" si="9"/>
        <v>2.5298221281347035</v>
      </c>
      <c r="I31" s="2">
        <f t="shared" si="10"/>
        <v>1.131370849898476</v>
      </c>
    </row>
    <row r="32" spans="1:9">
      <c r="A32" t="s">
        <v>34</v>
      </c>
      <c r="B32">
        <v>515</v>
      </c>
      <c r="C32">
        <v>502</v>
      </c>
      <c r="D32">
        <v>510</v>
      </c>
      <c r="E32">
        <v>502</v>
      </c>
      <c r="F32">
        <v>499</v>
      </c>
      <c r="G32">
        <f t="shared" si="8"/>
        <v>505.6</v>
      </c>
      <c r="H32" s="2">
        <f t="shared" si="9"/>
        <v>5.9531504264548865</v>
      </c>
      <c r="I32" s="2">
        <f t="shared" si="10"/>
        <v>2.6623298067669974</v>
      </c>
    </row>
    <row r="33" spans="1:9">
      <c r="A33" t="s">
        <v>35</v>
      </c>
      <c r="B33">
        <v>497</v>
      </c>
      <c r="C33">
        <v>502</v>
      </c>
      <c r="D33">
        <v>512</v>
      </c>
      <c r="E33">
        <v>511</v>
      </c>
      <c r="F33">
        <v>501</v>
      </c>
      <c r="G33">
        <f t="shared" si="8"/>
        <v>504.6</v>
      </c>
      <c r="H33" s="2">
        <f t="shared" si="9"/>
        <v>5.8855755878248646</v>
      </c>
      <c r="I33" s="2">
        <f t="shared" si="10"/>
        <v>2.6321094202179358</v>
      </c>
    </row>
    <row r="35" spans="1:9">
      <c r="A35" t="s">
        <v>36</v>
      </c>
    </row>
    <row r="36" spans="1:9">
      <c r="A36" t="s">
        <v>38</v>
      </c>
    </row>
    <row r="37" spans="1:9">
      <c r="A37" t="s">
        <v>39</v>
      </c>
    </row>
    <row r="38" spans="1:9">
      <c r="A38" t="s">
        <v>40</v>
      </c>
    </row>
    <row r="39" spans="1:9">
      <c r="A39" t="s">
        <v>41</v>
      </c>
    </row>
    <row r="40" spans="1:9">
      <c r="A40" t="s">
        <v>42</v>
      </c>
    </row>
    <row r="41" spans="1:9">
      <c r="A41" t="s">
        <v>43</v>
      </c>
    </row>
    <row r="42" spans="1:9">
      <c r="A42" t="s">
        <v>44</v>
      </c>
    </row>
    <row r="44" spans="1:9">
      <c r="A44" t="s">
        <v>37</v>
      </c>
    </row>
    <row r="45" spans="1:9">
      <c r="A45" t="s">
        <v>45</v>
      </c>
    </row>
    <row r="46" spans="1:9">
      <c r="A46" t="s">
        <v>46</v>
      </c>
    </row>
    <row r="47" spans="1:9">
      <c r="A47" t="s">
        <v>47</v>
      </c>
    </row>
    <row r="48" spans="1:9">
      <c r="A48" t="s">
        <v>48</v>
      </c>
    </row>
    <row r="49" spans="1:6">
      <c r="A49" t="s">
        <v>49</v>
      </c>
    </row>
    <row r="50" spans="1:6">
      <c r="A50" t="s">
        <v>50</v>
      </c>
    </row>
    <row r="51" spans="1:6">
      <c r="A51" t="s">
        <v>51</v>
      </c>
    </row>
    <row r="53" spans="1:6">
      <c r="A53" t="s">
        <v>0</v>
      </c>
      <c r="B53" t="s">
        <v>15</v>
      </c>
      <c r="C53" t="s">
        <v>18</v>
      </c>
      <c r="D53" t="s">
        <v>16</v>
      </c>
      <c r="E53" t="s">
        <v>18</v>
      </c>
    </row>
    <row r="54" spans="1:6">
      <c r="A54" t="s">
        <v>22</v>
      </c>
      <c r="B54" s="2">
        <v>601.20000000000005</v>
      </c>
      <c r="C54" s="2">
        <v>2.179908254950194</v>
      </c>
      <c r="D54" s="2">
        <v>528.79999999999995</v>
      </c>
      <c r="E54" s="2">
        <v>3.0252272641902458</v>
      </c>
      <c r="F54" s="3">
        <f>(D54-B54)/B54</f>
        <v>-0.12042581503659362</v>
      </c>
    </row>
    <row r="55" spans="1:6">
      <c r="A55" t="s">
        <v>23</v>
      </c>
      <c r="B55" s="2">
        <v>602.20000000000005</v>
      </c>
      <c r="C55" s="2">
        <v>1.8633303518163384</v>
      </c>
      <c r="D55" s="2">
        <v>506</v>
      </c>
      <c r="E55" s="2">
        <v>2.6832815729997477</v>
      </c>
      <c r="F55" s="3">
        <f t="shared" ref="F55:F67" si="11">(D55-B55)/B55</f>
        <v>-0.15974759216207246</v>
      </c>
    </row>
    <row r="56" spans="1:6">
      <c r="A56" t="s">
        <v>24</v>
      </c>
      <c r="B56" s="2">
        <v>601</v>
      </c>
      <c r="C56" s="2">
        <v>3.3226495451672298</v>
      </c>
      <c r="D56" s="2">
        <v>500</v>
      </c>
      <c r="E56" s="2">
        <v>0.93808315196468595</v>
      </c>
      <c r="F56" s="3">
        <f t="shared" si="11"/>
        <v>-0.16805324459234608</v>
      </c>
    </row>
    <row r="57" spans="1:6">
      <c r="A57" t="s">
        <v>25</v>
      </c>
      <c r="B57" s="2">
        <v>615</v>
      </c>
      <c r="C57" s="2">
        <v>5.9732738092272308</v>
      </c>
      <c r="D57" s="2">
        <v>499.8</v>
      </c>
      <c r="E57" s="2">
        <v>3.2912003889158741</v>
      </c>
      <c r="F57" s="3">
        <f t="shared" si="11"/>
        <v>-0.18731707317073168</v>
      </c>
    </row>
    <row r="58" spans="1:6">
      <c r="A58" t="s">
        <v>26</v>
      </c>
      <c r="B58" s="2">
        <v>600.79999999999995</v>
      </c>
      <c r="C58" s="2">
        <v>1.819890106572372</v>
      </c>
      <c r="D58" s="2">
        <v>497</v>
      </c>
      <c r="E58" s="2">
        <v>1.131370849898476</v>
      </c>
      <c r="F58" s="3">
        <f t="shared" si="11"/>
        <v>-0.1727696404793608</v>
      </c>
    </row>
    <row r="59" spans="1:6">
      <c r="A59" t="s">
        <v>27</v>
      </c>
      <c r="B59" s="2">
        <v>592</v>
      </c>
      <c r="C59" s="2">
        <v>1.019803902718557</v>
      </c>
      <c r="D59" s="2">
        <v>499.4</v>
      </c>
      <c r="E59" s="2">
        <v>2.2908513701242166</v>
      </c>
      <c r="F59" s="3">
        <f t="shared" si="11"/>
        <v>-0.15641891891891896</v>
      </c>
    </row>
    <row r="60" spans="1:6">
      <c r="A60" t="s">
        <v>28</v>
      </c>
      <c r="B60" s="2">
        <v>622.79999999999995</v>
      </c>
      <c r="C60" s="2">
        <v>3.8094619042589204</v>
      </c>
      <c r="D60" s="2">
        <v>495.6</v>
      </c>
      <c r="E60" s="2">
        <v>1.7572706109191039</v>
      </c>
      <c r="F60" s="3">
        <f t="shared" si="11"/>
        <v>-0.2042389210019267</v>
      </c>
    </row>
    <row r="61" spans="1:6">
      <c r="A61" t="s">
        <v>29</v>
      </c>
      <c r="B61" s="2">
        <v>461.2</v>
      </c>
      <c r="C61" s="2">
        <v>4.6681902274864502</v>
      </c>
      <c r="D61" s="2">
        <v>548</v>
      </c>
      <c r="E61" s="2">
        <v>1.5491933384829666</v>
      </c>
      <c r="F61" s="3">
        <f t="shared" si="11"/>
        <v>0.18820468343451868</v>
      </c>
    </row>
    <row r="62" spans="1:6">
      <c r="A62" t="s">
        <v>30</v>
      </c>
      <c r="B62" s="2">
        <v>545.4</v>
      </c>
      <c r="C62" s="2">
        <v>2.3765521244020715</v>
      </c>
      <c r="D62" s="2">
        <v>506.6</v>
      </c>
      <c r="E62" s="2">
        <v>1.8242806801586209</v>
      </c>
      <c r="F62" s="3">
        <f t="shared" si="11"/>
        <v>-7.1140447378071056E-2</v>
      </c>
    </row>
    <row r="63" spans="1:6">
      <c r="A63" t="s">
        <v>31</v>
      </c>
      <c r="B63" s="2">
        <v>579.20000000000005</v>
      </c>
      <c r="C63" s="2">
        <v>1.0353743284435826</v>
      </c>
      <c r="D63" s="2">
        <v>504.6</v>
      </c>
      <c r="E63" s="2">
        <v>2.2018174311236614</v>
      </c>
      <c r="F63" s="3">
        <f t="shared" si="11"/>
        <v>-0.12879834254143649</v>
      </c>
    </row>
    <row r="64" spans="1:6">
      <c r="A64" t="s">
        <v>32</v>
      </c>
      <c r="B64" s="2">
        <v>571.79999999999995</v>
      </c>
      <c r="C64" s="2">
        <v>1.3682105101189657</v>
      </c>
      <c r="D64" s="2">
        <v>498.6</v>
      </c>
      <c r="E64" s="2">
        <v>1.1865917579353062</v>
      </c>
      <c r="F64" s="3">
        <f t="shared" si="11"/>
        <v>-0.12801678908709327</v>
      </c>
    </row>
    <row r="65" spans="1:6">
      <c r="A65" t="s">
        <v>33</v>
      </c>
      <c r="B65" s="2">
        <v>603.6</v>
      </c>
      <c r="C65" s="2">
        <v>1.971801207018598</v>
      </c>
      <c r="D65" s="2">
        <v>503</v>
      </c>
      <c r="E65" s="2">
        <v>1.131370849898476</v>
      </c>
      <c r="F65" s="3">
        <f t="shared" si="11"/>
        <v>-0.16666666666666669</v>
      </c>
    </row>
    <row r="66" spans="1:6">
      <c r="A66" t="s">
        <v>34</v>
      </c>
      <c r="B66" s="2">
        <v>517</v>
      </c>
      <c r="C66" s="2">
        <v>1.574801574802362</v>
      </c>
      <c r="D66" s="2">
        <v>505.6</v>
      </c>
      <c r="E66" s="2">
        <v>2.6623298067669974</v>
      </c>
      <c r="F66" s="3">
        <f t="shared" si="11"/>
        <v>-2.2050290135396475E-2</v>
      </c>
    </row>
    <row r="67" spans="1:6">
      <c r="A67" t="s">
        <v>35</v>
      </c>
      <c r="B67" s="2">
        <v>463.4</v>
      </c>
      <c r="C67" s="2">
        <v>1.8889150324988149</v>
      </c>
      <c r="D67" s="2">
        <v>504.6</v>
      </c>
      <c r="E67" s="2">
        <v>2.6321094202179358</v>
      </c>
      <c r="F67" s="3">
        <f t="shared" si="11"/>
        <v>8.8908070781182666E-2</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short</vt:lpstr>
      <vt:lpstr>Sheet2</vt:lpstr>
      <vt:lpstr>short chart</vt:lpstr>
      <vt:lpstr>Chart1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Huh Doop</dc:creator>
  <cp:lastModifiedBy>Huh Doop</cp:lastModifiedBy>
  <dcterms:created xsi:type="dcterms:W3CDTF">2016-07-31T04:21:20Z</dcterms:created>
  <dcterms:modified xsi:type="dcterms:W3CDTF">2016-07-31T23:18:58Z</dcterms:modified>
</cp:coreProperties>
</file>